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50" activeTab="0"/>
  </bookViews>
  <sheets>
    <sheet name="9-A" sheetId="1" r:id="rId1"/>
    <sheet name="9-B " sheetId="2" r:id="rId2"/>
    <sheet name="9-C " sheetId="3" r:id="rId3"/>
    <sheet name="10-A" sheetId="4" r:id="rId4"/>
    <sheet name="10-B" sheetId="5" r:id="rId5"/>
    <sheet name="10-C" sheetId="6" r:id="rId6"/>
    <sheet name="10-D" sheetId="7" r:id="rId7"/>
    <sheet name="10-E" sheetId="8" r:id="rId8"/>
    <sheet name="10-F" sheetId="9" r:id="rId9"/>
    <sheet name="11-A" sheetId="10" r:id="rId10"/>
    <sheet name="11-B" sheetId="11" r:id="rId11"/>
    <sheet name="11-C" sheetId="12" r:id="rId12"/>
    <sheet name="11-D" sheetId="13" r:id="rId13"/>
    <sheet name="11-E " sheetId="14" r:id="rId14"/>
    <sheet name="12-A" sheetId="15" r:id="rId15"/>
    <sheet name="12-B" sheetId="16" r:id="rId16"/>
    <sheet name="12-C" sheetId="17" r:id="rId17"/>
    <sheet name="12-D" sheetId="18" r:id="rId18"/>
    <sheet name="12-E" sheetId="19" r:id="rId19"/>
    <sheet name="12-F" sheetId="20" r:id="rId20"/>
    <sheet name="Sayfa1" sheetId="21" r:id="rId21"/>
  </sheets>
  <definedNames/>
  <calcPr fullCalcOnLoad="1"/>
</workbook>
</file>

<file path=xl/sharedStrings.xml><?xml version="1.0" encoding="utf-8"?>
<sst xmlns="http://schemas.openxmlformats.org/spreadsheetml/2006/main" count="1280" uniqueCount="438">
  <si>
    <t>NO</t>
  </si>
  <si>
    <t>DERSE HAZIRLIK</t>
  </si>
  <si>
    <t>Derse farklı yardımcı kaynaklar getirir.</t>
  </si>
  <si>
    <t>Konuyla ilgili bilgi kaynaklarına nasıl ulaşacağını bilir.</t>
  </si>
  <si>
    <t>Ulaştığı kaynaklardan etkin biçimce yararlanır.</t>
  </si>
  <si>
    <t>DERSE KATILIM</t>
  </si>
  <si>
    <t>Konuyla ilgili görüşlerini açıkça ifade eder.</t>
  </si>
  <si>
    <t>Belirttiği görüşler ve verdiği örnekler özgündür.</t>
  </si>
  <si>
    <t>Yeni,özgün ve eleştirel sorular sorar.</t>
  </si>
  <si>
    <t>Sorduğu sorular konuyu içselleştirdiğini yansıtır.</t>
  </si>
  <si>
    <t>Ödevlerini nitelikli ve özenle yapar.</t>
  </si>
  <si>
    <t>Bilgi toplamak için çeşitli kaynaklara başvurur.</t>
  </si>
  <si>
    <t>Sürekli farklı kaynaklar araştırıp yararlanmaya çalışır.</t>
  </si>
  <si>
    <t>Gözlem ve incelemelerinde dikkatlidir.</t>
  </si>
  <si>
    <t>Gözlemlerinden mantıklı sonuçlar çıkarır.</t>
  </si>
  <si>
    <t>İnceleme ve araştırma sonucunda genel yargılara varır.</t>
  </si>
  <si>
    <t xml:space="preserve"> </t>
  </si>
  <si>
    <t>S.N.</t>
  </si>
  <si>
    <t>ADI - SOYADI</t>
  </si>
  <si>
    <t>Derslere hazırlanarak gelir</t>
  </si>
  <si>
    <t xml:space="preserve">9 - A </t>
  </si>
  <si>
    <t>SINIFI</t>
  </si>
  <si>
    <t>TOPLAM    PUAN</t>
  </si>
  <si>
    <t xml:space="preserve"> DEĞERLENDİRME KRİTERLERİ </t>
  </si>
  <si>
    <t>TÜRK EDEBİYATI ÖĞRETMENİ</t>
  </si>
  <si>
    <t>11-A</t>
  </si>
  <si>
    <t>Farklı yardımcı kaynaklar kullanır.</t>
  </si>
  <si>
    <t>Ders araç gereçleri hazır olarak derse gelir</t>
  </si>
  <si>
    <t>SINIF İLE UYUM</t>
  </si>
  <si>
    <t>Derse etkin bir şekilde katılır</t>
  </si>
  <si>
    <t>Konuşurken Türkçeyi kurallarına uygun şekilde kullanır</t>
  </si>
  <si>
    <t>Yazım kurallarına dikkat ederek noktalama işaretlerini yerinde kullanarak yazar</t>
  </si>
  <si>
    <t>Kendisine verilen görevleri yerine getirir</t>
  </si>
  <si>
    <t>Arkadaşları ile uyum içerisindedir</t>
  </si>
  <si>
    <t>Genel görgü ve ahlak kurallarına uyar</t>
  </si>
  <si>
    <t>Okul ve Sınıf kurallarına uygun hareket eder</t>
  </si>
  <si>
    <t>Ödevlerini nitelikli ve özenle yapar</t>
  </si>
  <si>
    <t>AYDIN</t>
  </si>
  <si>
    <t>SERT</t>
  </si>
  <si>
    <t>DEMİR</t>
  </si>
  <si>
    <t>ÇALIŞKAN</t>
  </si>
  <si>
    <t>BULUT</t>
  </si>
  <si>
    <t>ARSLAN</t>
  </si>
  <si>
    <t>EŞİYOK</t>
  </si>
  <si>
    <t>AYŞE AYDIN</t>
  </si>
  <si>
    <t>ATABEY ÖZGÜLER</t>
  </si>
  <si>
    <t>MUZAFFER YILDIZ</t>
  </si>
  <si>
    <t>ECENUR KULABER</t>
  </si>
  <si>
    <t>KADER KUTLU</t>
  </si>
  <si>
    <t>İSMAİL KOÇ</t>
  </si>
  <si>
    <t>ŞEVVAL KÜÇÜKÇAKIR</t>
  </si>
  <si>
    <t>BEYZA ÇAKAR</t>
  </si>
  <si>
    <t>ZEHRA BÜLBÜL</t>
  </si>
  <si>
    <t>EZGİ ÇALIŞKAN</t>
  </si>
  <si>
    <t>KEREM KOYAN</t>
  </si>
  <si>
    <t>SİNAN YILMAZ</t>
  </si>
  <si>
    <t>MEHMED FURKAN SEVİNÇ</t>
  </si>
  <si>
    <t>YİĞİTHAN KARA</t>
  </si>
  <si>
    <t>HACER PALTA</t>
  </si>
  <si>
    <t>HATİCE AKTAŞ</t>
  </si>
  <si>
    <t>FATİH COŞAR</t>
  </si>
  <si>
    <t xml:space="preserve">9 - B </t>
  </si>
  <si>
    <t>OĞUZ ORUÇ</t>
  </si>
  <si>
    <t>EFKAN UZ</t>
  </si>
  <si>
    <t>BAŞKURT</t>
  </si>
  <si>
    <t>HÜSEYİN SEFA UYSAL</t>
  </si>
  <si>
    <t>İLAYDA KÜNÜ</t>
  </si>
  <si>
    <t>FURKAN CAN YILDIZ</t>
  </si>
  <si>
    <t>SERAY BALCI</t>
  </si>
  <si>
    <t>TUĞBA KÖSE</t>
  </si>
  <si>
    <t>SEDA NUR ALTIN</t>
  </si>
  <si>
    <t>İREM KANBUR</t>
  </si>
  <si>
    <t>OZAN ÖZTÜRK</t>
  </si>
  <si>
    <t>KAMİL KAYA</t>
  </si>
  <si>
    <t>GÜLCAN UĞUZ</t>
  </si>
  <si>
    <t>HALİL İBRAHİM SARI</t>
  </si>
  <si>
    <t>EREN</t>
  </si>
  <si>
    <t>EREN DALGIÇ</t>
  </si>
  <si>
    <t>MUHAMMET AL</t>
  </si>
  <si>
    <t>9-C</t>
  </si>
  <si>
    <t>HANDER</t>
  </si>
  <si>
    <t>BERKTAŞ</t>
  </si>
  <si>
    <t>UYSAL</t>
  </si>
  <si>
    <t>ORUÇ</t>
  </si>
  <si>
    <t>GÜNEŞ</t>
  </si>
  <si>
    <t>SALİH ATABERK ÇAYIR</t>
  </si>
  <si>
    <t>İLKER ÇETİN</t>
  </si>
  <si>
    <t>HACER GÜNER</t>
  </si>
  <si>
    <t>YILDIRAY KAYA</t>
  </si>
  <si>
    <t>ESLEM BATUR</t>
  </si>
  <si>
    <t>İLAYDA TEKİN</t>
  </si>
  <si>
    <t>HAKAN ÇOBAN</t>
  </si>
  <si>
    <t>SEDEF KAVUK</t>
  </si>
  <si>
    <t>İSMAİL OKAN EKEN</t>
  </si>
  <si>
    <t>KEVSER ÇITAK</t>
  </si>
  <si>
    <t>EREN PALA</t>
  </si>
  <si>
    <t>ESMA GÜVEN</t>
  </si>
  <si>
    <t>HALİT CAN TUNA</t>
  </si>
  <si>
    <t>ZAHİDE USTA</t>
  </si>
  <si>
    <t>MERYEM AKIN</t>
  </si>
  <si>
    <t>MURAT TALI</t>
  </si>
  <si>
    <t>BARIŞ KAYA</t>
  </si>
  <si>
    <t>FATMA ADIGÜZEL</t>
  </si>
  <si>
    <t>TUNCER ÇELİK</t>
  </si>
  <si>
    <t>EMİNE AKIN</t>
  </si>
  <si>
    <t>GİZEM YİĞİTOĞLU</t>
  </si>
  <si>
    <t>ADALET EREN</t>
  </si>
  <si>
    <t>BEYZA AKBAŞ</t>
  </si>
  <si>
    <t>ARDA ARSLAN</t>
  </si>
  <si>
    <t>AKGÜL AYBÜKE ŞENEL</t>
  </si>
  <si>
    <t>ALEYNA EYÜPOĞLU</t>
  </si>
  <si>
    <t>ECENUR KARAOĞLU</t>
  </si>
  <si>
    <t>ARİFE KÜÇÜK</t>
  </si>
  <si>
    <t>BETÜL EVREN</t>
  </si>
  <si>
    <t>AYLİN AKBAŞ</t>
  </si>
  <si>
    <t>DİDEM KUZU</t>
  </si>
  <si>
    <t>ALİHAN SERT</t>
  </si>
  <si>
    <t>CEREN URUN</t>
  </si>
  <si>
    <t>BÜŞRA ALAN</t>
  </si>
  <si>
    <t>AYŞE NUR ALTIN</t>
  </si>
  <si>
    <t>BURAK KAYMAK</t>
  </si>
  <si>
    <t>ABDULKADİR ÇETİN</t>
  </si>
  <si>
    <t>MÜZEVFER TALAN</t>
  </si>
  <si>
    <t>BUKET PERÇİN</t>
  </si>
  <si>
    <t>PINAR YILMAZ</t>
  </si>
  <si>
    <t>AYŞE EBRAR ÇAKMAK</t>
  </si>
  <si>
    <t>GAYE SABUNCU</t>
  </si>
  <si>
    <t>BURÇAK KÖSE</t>
  </si>
  <si>
    <t>SUDE EVREN</t>
  </si>
  <si>
    <t>GİZEM KURT</t>
  </si>
  <si>
    <t>BÜŞRA AKPINAR</t>
  </si>
  <si>
    <t>FATMAGÜL KALKAN</t>
  </si>
  <si>
    <t>AYÇA GİRGİN</t>
  </si>
  <si>
    <t>AYŞEGÜL KALKAN</t>
  </si>
  <si>
    <t>YAĞMUR GÜNAY</t>
  </si>
  <si>
    <t>SILA YILDIZ</t>
  </si>
  <si>
    <t>SİNEM AKÇAALAN</t>
  </si>
  <si>
    <t>10- A</t>
  </si>
  <si>
    <t>10-B</t>
  </si>
  <si>
    <t>MESTAN</t>
  </si>
  <si>
    <t>BARIŞ SEVİNÇ</t>
  </si>
  <si>
    <t>ENGİN ORTAKCI</t>
  </si>
  <si>
    <t>EMRE YILMAZ</t>
  </si>
  <si>
    <t>HASAN BULUT</t>
  </si>
  <si>
    <t>HÜSEYİN BULUT</t>
  </si>
  <si>
    <t>MEHMET BARIŞ ÜRESİN</t>
  </si>
  <si>
    <t>AHMET SEVİMLİ</t>
  </si>
  <si>
    <t>SAMET EYÜPOĞLU</t>
  </si>
  <si>
    <t>ESMA ŞEN</t>
  </si>
  <si>
    <t>ÖMER TATLI</t>
  </si>
  <si>
    <t>10-C</t>
  </si>
  <si>
    <t>GÜRİN</t>
  </si>
  <si>
    <t>GAMZE YAVAŞ</t>
  </si>
  <si>
    <t>MİNE ÇETİN</t>
  </si>
  <si>
    <t>ZEYNEP TOPCU</t>
  </si>
  <si>
    <t>KENAN UYAR</t>
  </si>
  <si>
    <t>MUSTAFA UZUN</t>
  </si>
  <si>
    <t>BUKET AYDINLIK</t>
  </si>
  <si>
    <t>BUSE ÖZDEMİR</t>
  </si>
  <si>
    <t>GAMZE KARAYEL</t>
  </si>
  <si>
    <t>KENAN AKA</t>
  </si>
  <si>
    <t>DEMİRCAN</t>
  </si>
  <si>
    <t>NUR YAMAN</t>
  </si>
  <si>
    <t>SALİHA OKAN</t>
  </si>
  <si>
    <t>İREM SERT</t>
  </si>
  <si>
    <t>ELİF KİLCİ</t>
  </si>
  <si>
    <t>BÜNYAMİN CAN</t>
  </si>
  <si>
    <t>EMRE TURAN</t>
  </si>
  <si>
    <t>HATİCE PALA</t>
  </si>
  <si>
    <t>HACER HAVVA KARAKAYA</t>
  </si>
  <si>
    <t>İSA KAYA</t>
  </si>
  <si>
    <t>ZELİHA AYDEMİR</t>
  </si>
  <si>
    <t>BEYZANUR TÜREDİ</t>
  </si>
  <si>
    <t>ÖMER EKER</t>
  </si>
  <si>
    <t>MUSTAFA GÜRİN</t>
  </si>
  <si>
    <t>BERKAY HIŞTIROĞLU</t>
  </si>
  <si>
    <t>10-D</t>
  </si>
  <si>
    <t>NAZLI KOCA</t>
  </si>
  <si>
    <t>ALİ MERSİN</t>
  </si>
  <si>
    <t>LEYLA SOLMAZ</t>
  </si>
  <si>
    <t>EDA ÇÖMEZ</t>
  </si>
  <si>
    <t>EMRULLAH COŞKUN</t>
  </si>
  <si>
    <t>ŞAFAK GÜLEÇ</t>
  </si>
  <si>
    <t>DİLAY ÇETİN</t>
  </si>
  <si>
    <t>HANİFE ÇAKIR</t>
  </si>
  <si>
    <t>İREMNUR TERZİ</t>
  </si>
  <si>
    <t>NURSEL COŞKUN</t>
  </si>
  <si>
    <t>ALİ SEYMEN</t>
  </si>
  <si>
    <t>AYŞE ONGAN</t>
  </si>
  <si>
    <t>FİTNET YILMAZ</t>
  </si>
  <si>
    <t>FATMANUR TAHRAN</t>
  </si>
  <si>
    <t>HÜSNİYE KIRLI</t>
  </si>
  <si>
    <t>MERVE SARI</t>
  </si>
  <si>
    <t>TAHA BALABAN</t>
  </si>
  <si>
    <t>CİHAN ABLAY</t>
  </si>
  <si>
    <t>HASAN CAN TOYCU</t>
  </si>
  <si>
    <t>10-E</t>
  </si>
  <si>
    <t>KORAY KÖROĞLU</t>
  </si>
  <si>
    <t>BATUHAN ORUÇ</t>
  </si>
  <si>
    <t>MEHMET BURHAN</t>
  </si>
  <si>
    <t>CEYHAN BOZKURT</t>
  </si>
  <si>
    <t>EMİRHAN BAŞ</t>
  </si>
  <si>
    <t>FATMANUR SABANCI</t>
  </si>
  <si>
    <t>ECEM ERDOĞAN</t>
  </si>
  <si>
    <t>ZEYNİ DUMAN</t>
  </si>
  <si>
    <t>HAZEL ZEYNEP KARAKAYA</t>
  </si>
  <si>
    <t>10-F</t>
  </si>
  <si>
    <t>ŞEVVAL BALI</t>
  </si>
  <si>
    <t>MERT GÜL</t>
  </si>
  <si>
    <t>ZEYNEP YILDIZ</t>
  </si>
  <si>
    <t>MERYEM BÜLBÜL</t>
  </si>
  <si>
    <t>HATİCE YILMAZ</t>
  </si>
  <si>
    <t>RESUL ARIK</t>
  </si>
  <si>
    <t>BEYZA AKÇAALAN</t>
  </si>
  <si>
    <t>ÖZNUR SAMUR</t>
  </si>
  <si>
    <t>EBRU YILMAZ</t>
  </si>
  <si>
    <t>11-B</t>
  </si>
  <si>
    <t>11-C</t>
  </si>
  <si>
    <t>11-D</t>
  </si>
  <si>
    <t>11-F</t>
  </si>
  <si>
    <t>12-A</t>
  </si>
  <si>
    <t>12-B</t>
  </si>
  <si>
    <t>12-C</t>
  </si>
  <si>
    <t>FATMA SARAÇ</t>
  </si>
  <si>
    <t>12-D</t>
  </si>
  <si>
    <t>12-F</t>
  </si>
  <si>
    <t>CEM CEYHAN</t>
  </si>
  <si>
    <t>İSMET ÇETİN</t>
  </si>
  <si>
    <t>MATEMATİK ÖĞRETMENİ</t>
  </si>
  <si>
    <t>SÜMEYYE EREN</t>
  </si>
  <si>
    <t>MUSTAFA MESTAN</t>
  </si>
  <si>
    <t>ALPEREN BULUÇ</t>
  </si>
  <si>
    <t xml:space="preserve"> 2018-2019 EĞİTİM ÖĞRETİM YILI MATEMATİK DERSİ DERS İÇİ PERFORMANS DEĞERLENDİRME ÖLÇEĞİ</t>
  </si>
  <si>
    <t>BERAT KARAKAŞ</t>
  </si>
  <si>
    <t>CEYHUN MESTAN</t>
  </si>
  <si>
    <t>FATMA ER</t>
  </si>
  <si>
    <t>MEHMET AYDIN</t>
  </si>
  <si>
    <t>RAMAZAN BÜLBÜL</t>
  </si>
  <si>
    <t>ECRİN TEKİN</t>
  </si>
  <si>
    <t>ÇAĞLA KESKİN</t>
  </si>
  <si>
    <t>BAHAR YILDIRIM</t>
  </si>
  <si>
    <t>HİLAL GEZGİN</t>
  </si>
  <si>
    <t>ABDÜLSAMET BALI</t>
  </si>
  <si>
    <t>SERRA BOZKIR</t>
  </si>
  <si>
    <t>EMİRHAN TANSÖK</t>
  </si>
  <si>
    <t>NAZLICAN BÜLBÜL</t>
  </si>
  <si>
    <t>HATİCE NUR POYRAZ</t>
  </si>
  <si>
    <t>SEDANUR MÜLAYİM</t>
  </si>
  <si>
    <t>MERT BEKTAŞ</t>
  </si>
  <si>
    <t>RUKİYE SELİN YILDIRIM</t>
  </si>
  <si>
    <t>KEZBAN DEMİRDÖVEN</t>
  </si>
  <si>
    <t>GÜLSEREN ATLI</t>
  </si>
  <si>
    <t>BUSE MUSLU</t>
  </si>
  <si>
    <t>MELİKE ÇALIK</t>
  </si>
  <si>
    <t>SÜMEYYE POLAT</t>
  </si>
  <si>
    <t>ZEYNEP YARALI</t>
  </si>
  <si>
    <t>AHMET EREN</t>
  </si>
  <si>
    <t>FURKAN BEKTAŞ</t>
  </si>
  <si>
    <t>MELİH ER</t>
  </si>
  <si>
    <t>BEYZANUR YAVUZ</t>
  </si>
  <si>
    <t>TÜLİN SAKIT</t>
  </si>
  <si>
    <t>EDANUR KÖSE</t>
  </si>
  <si>
    <t>SILA AYDIN</t>
  </si>
  <si>
    <t>İREM DALGIÇ</t>
  </si>
  <si>
    <t>ELANUR AKKURT</t>
  </si>
  <si>
    <t>ELİF EYÜPOĞLU</t>
  </si>
  <si>
    <t>SALİHA ŞAHİN</t>
  </si>
  <si>
    <t>SUDE NUR KAŞIKCILAR</t>
  </si>
  <si>
    <t>UMUT KÖSE</t>
  </si>
  <si>
    <t>HAVVA AŞCIOĞLU</t>
  </si>
  <si>
    <t>GÖZDE BABUÇ</t>
  </si>
  <si>
    <t>GÜLSÜN KOÇ</t>
  </si>
  <si>
    <t>AYBERK KARAGÖZ</t>
  </si>
  <si>
    <t>UĞURTAN SAVAŞ</t>
  </si>
  <si>
    <t>GİZEM KARAYEL</t>
  </si>
  <si>
    <t>GÖKTUĞ ATAR</t>
  </si>
  <si>
    <t>SEDAT FIRAT</t>
  </si>
  <si>
    <t>HABİL KANBUR</t>
  </si>
  <si>
    <t>ŞEVVAL KAYA</t>
  </si>
  <si>
    <t>FATMA ZEHRA ÖZ</t>
  </si>
  <si>
    <t>MELDA SILA KAYA</t>
  </si>
  <si>
    <t>SILA ESER</t>
  </si>
  <si>
    <t>EREN BEKİ</t>
  </si>
  <si>
    <t>EMRE BAYIR</t>
  </si>
  <si>
    <t>KIYMET BADAŞ</t>
  </si>
  <si>
    <t>MERTKAN YILMAZ</t>
  </si>
  <si>
    <t>YONCA ELMAS</t>
  </si>
  <si>
    <t>BUKET BAYRAM</t>
  </si>
  <si>
    <t>SILA YAVUZ</t>
  </si>
  <si>
    <t>MERVE ŞAHİN</t>
  </si>
  <si>
    <t>HİCAZİYE KÖSE</t>
  </si>
  <si>
    <t>AHMET FURKAN KOCA</t>
  </si>
  <si>
    <t>SENA SERİN</t>
  </si>
  <si>
    <t>AHMET MUHAMMET TANSÖK</t>
  </si>
  <si>
    <t>HİLAL ER</t>
  </si>
  <si>
    <t>İLDEM ŞİMŞEK</t>
  </si>
  <si>
    <t>HANDE NUR DEMİR</t>
  </si>
  <si>
    <t>İSMİNUR ÇOBAN</t>
  </si>
  <si>
    <t>EMİRHAN ŞENER</t>
  </si>
  <si>
    <t>AYBERK BAYER</t>
  </si>
  <si>
    <t>MERT AKSU</t>
  </si>
  <si>
    <t>GÖZDE TURAN</t>
  </si>
  <si>
    <t>FATİH BEKİ</t>
  </si>
  <si>
    <t>RABİA ŞAHİN</t>
  </si>
  <si>
    <t>AYŞENUR USLU</t>
  </si>
  <si>
    <t>GİZEM ATIŞ</t>
  </si>
  <si>
    <t>SEMANUR TOPBAŞ</t>
  </si>
  <si>
    <t>YUSUF BULUÇ</t>
  </si>
  <si>
    <t>ERAY KOÇ</t>
  </si>
  <si>
    <t>İPEK ÖZGE GEDİK</t>
  </si>
  <si>
    <t>ELİF AKBAŞ</t>
  </si>
  <si>
    <t>ZÜBEYDE SEVİNÇ</t>
  </si>
  <si>
    <t>HATİCE ÇAKMAK</t>
  </si>
  <si>
    <t>SILA DEMİR</t>
  </si>
  <si>
    <t>HÜMEYRA ÇAKICI</t>
  </si>
  <si>
    <t>HALİME ŞEYMA VAROL</t>
  </si>
  <si>
    <t>SILA AYRANCI</t>
  </si>
  <si>
    <t>MERVE MUSLU</t>
  </si>
  <si>
    <t>NAZAR ÇAKMAK</t>
  </si>
  <si>
    <t>MİRAÇ BALABAN</t>
  </si>
  <si>
    <t>BETÜL KARAKULAK</t>
  </si>
  <si>
    <t>SELİN YILDIZ</t>
  </si>
  <si>
    <t>EMİNE GÖLLÜ</t>
  </si>
  <si>
    <t>SİNEM TEKİN</t>
  </si>
  <si>
    <t>GİZEM KARATAĞ</t>
  </si>
  <si>
    <t>FATMANUR DURAK</t>
  </si>
  <si>
    <t>SONGÜL ESRA DEMİR</t>
  </si>
  <si>
    <t>SEDANUR ORTAKCI</t>
  </si>
  <si>
    <t>ÖZGE SAMUR</t>
  </si>
  <si>
    <t>YAREN BAYAT</t>
  </si>
  <si>
    <t>SUDE UZUN</t>
  </si>
  <si>
    <t>AYŞE ELİF TOMBUL</t>
  </si>
  <si>
    <t>BÜŞRA KURCU</t>
  </si>
  <si>
    <t>SERHAT OLGUN</t>
  </si>
  <si>
    <t>HASAN HÜSEYİN ÇİL</t>
  </si>
  <si>
    <t>SUMRUGÜL UĞUR</t>
  </si>
  <si>
    <t>BARIŞ KARATEPE</t>
  </si>
  <si>
    <t>SILA BABUÇ</t>
  </si>
  <si>
    <t>KAAN TURNA</t>
  </si>
  <si>
    <t>MERT KOÇ</t>
  </si>
  <si>
    <t>BAHADIR ÖZER</t>
  </si>
  <si>
    <t>RECEP GÜN</t>
  </si>
  <si>
    <t>HURŞİT ARSLAN</t>
  </si>
  <si>
    <t>ALİ ÇINAR</t>
  </si>
  <si>
    <t>OĞUZHAN KARAYEL</t>
  </si>
  <si>
    <t>GÜLSÜM EDA KAHRAMAN</t>
  </si>
  <si>
    <t>LÜTFİYE ÇAKIR</t>
  </si>
  <si>
    <t>FURKAN ÖZCAN</t>
  </si>
  <si>
    <t>SEYİT AHMET ERSÖZ</t>
  </si>
  <si>
    <t>ZEHRA YILMAZ</t>
  </si>
  <si>
    <t>BETÜL SEYMEN</t>
  </si>
  <si>
    <t>MERİÇ DİNÇER</t>
  </si>
  <si>
    <t>RECEP FATİH KARASAL</t>
  </si>
  <si>
    <t>ELİF BÜLBÜL</t>
  </si>
  <si>
    <t>YURDAŞEN GÜVENÇ</t>
  </si>
  <si>
    <t>BETÜL TEKE</t>
  </si>
  <si>
    <t>ZEYNEP AYDIN</t>
  </si>
  <si>
    <t>GAFFAR OKAN KARASAL</t>
  </si>
  <si>
    <t>GURBET EREN</t>
  </si>
  <si>
    <t>ASLI NUR KAYRAK</t>
  </si>
  <si>
    <t>SENEMNUR SARGIN</t>
  </si>
  <si>
    <t>BURCU YILDIZ</t>
  </si>
  <si>
    <t>ESLEM YAVUZ</t>
  </si>
  <si>
    <t>AYŞENUR SAKA</t>
  </si>
  <si>
    <t>ELİF PALA</t>
  </si>
  <si>
    <t>SILA GÜNEŞ</t>
  </si>
  <si>
    <t>RABİA AKKAYA</t>
  </si>
  <si>
    <t>EYLEM KALKAN</t>
  </si>
  <si>
    <t>FARUK ACAR</t>
  </si>
  <si>
    <t>OKTAY KAYGISIZ</t>
  </si>
  <si>
    <t>GENCAY TOKTAŞ</t>
  </si>
  <si>
    <t>ESRA AKTAŞ</t>
  </si>
  <si>
    <t>ŞEVVAL TUZCU</t>
  </si>
  <si>
    <t>AYSUN SEYHAN</t>
  </si>
  <si>
    <t>SILA YILMAZ</t>
  </si>
  <si>
    <t>ZEYNEP ECE KURU</t>
  </si>
  <si>
    <t>HÜSEYİN UYSAL</t>
  </si>
  <si>
    <t>YELİZ PENEK</t>
  </si>
  <si>
    <t>MESUT BUĞRA UYSAL</t>
  </si>
  <si>
    <t>ONUR ALPŞANLI</t>
  </si>
  <si>
    <t>BETÜL AKKURT</t>
  </si>
  <si>
    <t>ALİCAN YILMAZ</t>
  </si>
  <si>
    <t>SONER KAYGISIZ</t>
  </si>
  <si>
    <t>AYLİN BAYRAK</t>
  </si>
  <si>
    <t>EMİNE İNAN</t>
  </si>
  <si>
    <t>HAYRİYE KESER</t>
  </si>
  <si>
    <t>SEVDE UYSAL</t>
  </si>
  <si>
    <t>HATİCE SALI</t>
  </si>
  <si>
    <t>EMİRHAN KAÇAR</t>
  </si>
  <si>
    <t>NEFİSE KAHRAMAN</t>
  </si>
  <si>
    <t>BURAK SARDOĞAN</t>
  </si>
  <si>
    <t>ZEYNEP ERDOĞAN</t>
  </si>
  <si>
    <t>EMİRHAN DURAK</t>
  </si>
  <si>
    <t>MEHMET ALİ KESER</t>
  </si>
  <si>
    <t>ALİ ZEYBEK</t>
  </si>
  <si>
    <t>ELİF KUTLU</t>
  </si>
  <si>
    <t>HATİCE UÇAR</t>
  </si>
  <si>
    <t>OSMAN CİNAL</t>
  </si>
  <si>
    <t>BAYRAM VELİ YAMAN</t>
  </si>
  <si>
    <t>EDA SERBEST</t>
  </si>
  <si>
    <t>KUTSAL ÇETİN</t>
  </si>
  <si>
    <t>SİNEM BAŞARIR</t>
  </si>
  <si>
    <t>MEHMET ERMİŞ</t>
  </si>
  <si>
    <t>ESRA YEŞİLBAYRAK</t>
  </si>
  <si>
    <t>HÜSEYİN COŞKUN</t>
  </si>
  <si>
    <t>ÇAKIR HÜSEYİN ARI</t>
  </si>
  <si>
    <t>EMİNE PALTA</t>
  </si>
  <si>
    <t>SEDANUR AY</t>
  </si>
  <si>
    <t>SİNEM KAMACI</t>
  </si>
  <si>
    <t>MELTEM TEKİN</t>
  </si>
  <si>
    <t>BERKAN YAKUT ÇAYIR</t>
  </si>
  <si>
    <t>FARUK ÇİL</t>
  </si>
  <si>
    <t>NURETTİN HANDER</t>
  </si>
  <si>
    <t>AYNUR BAYRAM</t>
  </si>
  <si>
    <t>SILA KILIÇ</t>
  </si>
  <si>
    <t>ZEHRA DEMİRTAŞ</t>
  </si>
  <si>
    <t>SUDE EREYLİ</t>
  </si>
  <si>
    <t>BEYZANUR ZEYNEP DEMİR</t>
  </si>
  <si>
    <t>BELİNAY CENGİZ</t>
  </si>
  <si>
    <t>ABDURRAHİM BAŞKURT</t>
  </si>
  <si>
    <t>AKAY YILMAZ</t>
  </si>
  <si>
    <t>EMRE AYDIN</t>
  </si>
  <si>
    <t>SEYFULLAH YILMAZ</t>
  </si>
  <si>
    <t>AYŞENUR AYDIN</t>
  </si>
  <si>
    <t>MERTCAN ÇALIŞKAN</t>
  </si>
  <si>
    <t>SUDENUR BULUT</t>
  </si>
  <si>
    <t>EMİRHAN ARSLAN</t>
  </si>
  <si>
    <t>GÖRKEM KARATAŞ</t>
  </si>
  <si>
    <t>NURAN MAĞAT</t>
  </si>
  <si>
    <t>HÜSEYİN GÜNEŞ</t>
  </si>
  <si>
    <t>MEVANUR KALKAN</t>
  </si>
  <si>
    <t>ELİF NUR KAYNAK</t>
  </si>
  <si>
    <t>KAMİL GÜMÜŞ</t>
  </si>
  <si>
    <t>İLHAN ÇAKIR</t>
  </si>
  <si>
    <t>HAMZA ÇOŞKUN</t>
  </si>
  <si>
    <t>SERCAN ÇAĞLAYAN</t>
  </si>
  <si>
    <t>İBRAHİM HALİL EFE</t>
  </si>
  <si>
    <t>ELİFNUR DEMİRCAN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</si>
</sst>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 Tur"/>
      <family val="0"/>
    </font>
    <font>
      <b/>
      <sz val="10"/>
      <color indexed="17"/>
      <name val="Times New Roman"/>
      <family val="1"/>
    </font>
    <font>
      <sz val="10"/>
      <color indexed="8"/>
      <name val="Palatino Linotype"/>
      <family val="1"/>
    </font>
    <font>
      <b/>
      <i/>
      <sz val="8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10"/>
      <name val="Tahoma"/>
      <family val="2"/>
    </font>
    <font>
      <sz val="9"/>
      <color indexed="8"/>
      <name val="Tahoma"/>
      <family val="2"/>
    </font>
    <font>
      <sz val="7"/>
      <name val="Tahoma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 shrinkToFit="1"/>
      <protection locked="0"/>
    </xf>
    <xf numFmtId="0" fontId="3" fillId="0" borderId="10" xfId="0" applyNumberFormat="1" applyFont="1" applyBorder="1" applyAlignment="1" applyProtection="1">
      <alignment horizontal="center" textRotation="90" wrapText="1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0" fontId="5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textRotation="90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textRotation="90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1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top"/>
      <protection locked="0"/>
    </xf>
    <xf numFmtId="0" fontId="15" fillId="33" borderId="10" xfId="0" applyFont="1" applyFill="1" applyBorder="1" applyAlignment="1" applyProtection="1">
      <alignment horizontal="left" vertical="top"/>
      <protection locked="0"/>
    </xf>
    <xf numFmtId="0" fontId="13" fillId="33" borderId="10" xfId="0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horizontal="center" vertical="top"/>
      <protection locked="0"/>
    </xf>
    <xf numFmtId="1" fontId="8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5" xfId="0" applyNumberFormat="1" applyFont="1" applyFill="1" applyBorder="1" applyAlignment="1" applyProtection="1">
      <alignment horizontal="left" vertical="top" indent="1"/>
      <protection locked="0"/>
    </xf>
    <xf numFmtId="0" fontId="16" fillId="0" borderId="15" xfId="0" applyNumberFormat="1" applyFont="1" applyFill="1" applyBorder="1" applyAlignment="1" applyProtection="1">
      <alignment vertical="top"/>
      <protection locked="0"/>
    </xf>
    <xf numFmtId="0" fontId="14" fillId="33" borderId="10" xfId="0" applyFont="1" applyFill="1" applyBorder="1" applyAlignment="1" applyProtection="1">
      <alignment vertical="center" wrapText="1"/>
      <protection locked="0"/>
    </xf>
    <xf numFmtId="1" fontId="13" fillId="33" borderId="10" xfId="0" applyNumberFormat="1" applyFont="1" applyFill="1" applyBorder="1" applyAlignment="1" applyProtection="1">
      <alignment horizontal="left" vertical="top"/>
      <protection locked="0"/>
    </xf>
    <xf numFmtId="0" fontId="13" fillId="33" borderId="10" xfId="0" applyFont="1" applyFill="1" applyBorder="1" applyAlignment="1" applyProtection="1">
      <alignment horizontal="left" vertical="top"/>
      <protection locked="0"/>
    </xf>
    <xf numFmtId="1" fontId="13" fillId="33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4" fillId="0" borderId="15" xfId="0" applyNumberFormat="1" applyFont="1" applyFill="1" applyBorder="1" applyAlignment="1" applyProtection="1">
      <alignment vertical="top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 horizontal="left" vertical="top"/>
      <protection locked="0"/>
    </xf>
    <xf numFmtId="0" fontId="14" fillId="0" borderId="15" xfId="0" applyNumberFormat="1" applyFont="1" applyFill="1" applyBorder="1" applyAlignment="1" applyProtection="1">
      <alignment horizontal="left" vertical="top"/>
      <protection locked="0"/>
    </xf>
    <xf numFmtId="1" fontId="8" fillId="0" borderId="10" xfId="0" applyNumberFormat="1" applyFont="1" applyBorder="1" applyAlignment="1" applyProtection="1">
      <alignment vertical="top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vertical="center"/>
      <protection locked="0"/>
    </xf>
    <xf numFmtId="1" fontId="17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left" vertical="top" indent="1"/>
      <protection locked="0"/>
    </xf>
    <xf numFmtId="0" fontId="14" fillId="33" borderId="15" xfId="0" applyNumberFormat="1" applyFont="1" applyFill="1" applyBorder="1" applyAlignment="1" applyProtection="1">
      <alignment vertical="top"/>
      <protection locked="0"/>
    </xf>
    <xf numFmtId="1" fontId="8" fillId="0" borderId="1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center"/>
      <protection locked="0"/>
    </xf>
    <xf numFmtId="1" fontId="8" fillId="0" borderId="10" xfId="0" applyNumberFormat="1" applyFont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12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tabSelected="1" zoomScalePageLayoutView="0" workbookViewId="0" topLeftCell="A1">
      <selection activeCell="AQ7" sqref="AQ7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4.875" style="5" hidden="1" customWidth="1"/>
    <col min="38" max="16384" width="9.125" style="5" customWidth="1"/>
  </cols>
  <sheetData>
    <row r="1" spans="1:26" ht="15" customHeight="1">
      <c r="A1" s="78" t="s">
        <v>232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20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 t="s">
        <v>16</v>
      </c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35" t="s">
        <v>16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.75" customHeight="1">
      <c r="A6" s="71">
        <v>1</v>
      </c>
      <c r="B6" s="63">
        <v>4</v>
      </c>
      <c r="C6" s="72" t="s">
        <v>233</v>
      </c>
      <c r="D6" s="18"/>
      <c r="E6" s="1">
        <f aca="true" t="shared" si="0" ref="E6:E40">IF(S6="","",(IF(D6="YOK",(VLOOKUP(S6,$V$90:$AJ$154,2,0)),(VLOOKUP(S6,$V$10:$AJ$82,2,0)))))</f>
        <v>3</v>
      </c>
      <c r="F6" s="1">
        <f aca="true" t="shared" si="1" ref="F6:F40">IF(S6="","",(IF(D6="YOK",(VLOOKUP(S6,$V$90:$AJ$154,3,0)),(VLOOKUP(S6,$V$10:$AJ$82,3,0)))))</f>
        <v>8</v>
      </c>
      <c r="G6" s="1">
        <f aca="true" t="shared" si="2" ref="G6:G40">IF(S6="","",(IF(D6="YOK",(VLOOKUP(S6,$V$90:$AJ$154,4,0)),(VLOOKUP(S6,$V$10:$AJ$82,4,0)))))</f>
        <v>8</v>
      </c>
      <c r="H6" s="1">
        <f aca="true" t="shared" si="3" ref="H6:H40">IF(S6="","",(IF(D6="YOK",(VLOOKUP(S6,$V$90:$AJ$154,5,0)),(VLOOKUP(S6,$V$10:$AJ$82,5,0)))))</f>
        <v>3</v>
      </c>
      <c r="I6" s="1">
        <f aca="true" t="shared" si="4" ref="I6:I40">IF(S6="","",(IF(D6="YOK",(VLOOKUP(S6,$V$90:$AJ$154,6,0)),(VLOOKUP(S6,$V$10:$AJ$82,6,0)))))</f>
        <v>3</v>
      </c>
      <c r="J6" s="1">
        <f aca="true" t="shared" si="5" ref="J6:J40">IF(S6="","",(IF(D6="YOK",(VLOOKUP(S6,$V$90:$AJ$154,7,0)),(VLOOKUP(S6,$V$10:$AJ$82,7,0)))))</f>
        <v>3</v>
      </c>
      <c r="K6" s="1">
        <f aca="true" t="shared" si="6" ref="K6:K40">IF(S6="","",(IF(D6="YOK",(VLOOKUP(S6,$V$90:$AJ$154,8,0)),(VLOOKUP(S6,$V$10:$AJ$82,8,0)))))</f>
        <v>3</v>
      </c>
      <c r="L6" s="1">
        <f aca="true" t="shared" si="7" ref="L6:L40">IF(S6="","",(IF(D6="YOK",(VLOOKUP(S6,$V$90:$AJ$154,9,0)),(VLOOKUP(S6,$V$10:$AJ$82,9,0)))))</f>
        <v>3</v>
      </c>
      <c r="M6" s="1">
        <f aca="true" t="shared" si="8" ref="M6:M40">IF(S6="","",(IF(D6="YOK",(VLOOKUP(S6,$V$90:$AJ$154,10,0)),(VLOOKUP(S6,$V$10:$AJ$82,10,0)))))</f>
        <v>3</v>
      </c>
      <c r="N6" s="1">
        <f aca="true" t="shared" si="9" ref="N6:N40">IF(S6="","",(IF(D6="YOK",(VLOOKUP(S6,$V$90:$AJ$154,11,0)),(VLOOKUP(S6,$V$10:$AJ$82,11,0)))))</f>
        <v>3</v>
      </c>
      <c r="O6" s="1">
        <f aca="true" t="shared" si="10" ref="O6:O40">IF(S6="","",(IF(D6="YOK",(VLOOKUP(S6,$V$90:$AJ$154,12,0)),(VLOOKUP(S6,$V$10:$AJ$82,12,0)))))</f>
        <v>8</v>
      </c>
      <c r="P6" s="1">
        <f aca="true" t="shared" si="11" ref="P6:P40">IF(S6="","",(IF(D6="YOK",(VLOOKUP(S6,$V$90:$AJ$154,13,0)),(VLOOKUP(S6,$V$10:$AJ$82,13,0)))))</f>
        <v>8</v>
      </c>
      <c r="Q6" s="1">
        <f aca="true" t="shared" si="12" ref="Q6:Q40">IF(S6="","",(IF(D6="YOK",(VLOOKUP(S6,$V$90:$AJ$154,14,0)),(VLOOKUP(S6,$V$10:$AJ$82,14,0)))))</f>
        <v>7</v>
      </c>
      <c r="R6" s="1">
        <f aca="true" t="shared" si="13" ref="R6:R40">IF(S6="","",(IF(D6="YOK",(VLOOKUP(S6,$V$90:$AJ$154,15,0)),(VLOOKUP(S6,$V$10:$AJ$82,15,0)))))</f>
        <v>7</v>
      </c>
      <c r="S6" s="19">
        <v>70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.75" customHeight="1">
      <c r="A7" s="71">
        <v>2</v>
      </c>
      <c r="B7" s="63">
        <v>6</v>
      </c>
      <c r="C7" s="72" t="s">
        <v>234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.75" customHeight="1">
      <c r="A8" s="71">
        <v>3</v>
      </c>
      <c r="B8" s="63">
        <v>9</v>
      </c>
      <c r="C8" s="72" t="s">
        <v>235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.75" customHeight="1">
      <c r="A9" s="71">
        <v>4</v>
      </c>
      <c r="B9" s="63">
        <v>17</v>
      </c>
      <c r="C9" s="72" t="s">
        <v>236</v>
      </c>
      <c r="D9" s="18"/>
      <c r="E9" s="1">
        <f t="shared" si="0"/>
        <v>1</v>
      </c>
      <c r="F9" s="1">
        <f t="shared" si="1"/>
        <v>6</v>
      </c>
      <c r="G9" s="1">
        <f t="shared" si="2"/>
        <v>6</v>
      </c>
      <c r="H9" s="1">
        <f t="shared" si="3"/>
        <v>1</v>
      </c>
      <c r="I9" s="1">
        <f t="shared" si="4"/>
        <v>1</v>
      </c>
      <c r="J9" s="1">
        <f t="shared" si="5"/>
        <v>1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5</v>
      </c>
      <c r="P9" s="1">
        <f t="shared" si="11"/>
        <v>5</v>
      </c>
      <c r="Q9" s="1">
        <f t="shared" si="12"/>
        <v>5</v>
      </c>
      <c r="R9" s="1">
        <f t="shared" si="13"/>
        <v>5</v>
      </c>
      <c r="S9" s="19">
        <v>40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.75" customHeight="1">
      <c r="A10" s="71">
        <v>5</v>
      </c>
      <c r="B10" s="63">
        <v>21</v>
      </c>
      <c r="C10" s="72" t="s">
        <v>237</v>
      </c>
      <c r="D10" s="18"/>
      <c r="E10" s="1">
        <f t="shared" si="0"/>
        <v>1</v>
      </c>
      <c r="F10" s="1">
        <f t="shared" si="1"/>
        <v>6</v>
      </c>
      <c r="G10" s="1">
        <f t="shared" si="2"/>
        <v>6</v>
      </c>
      <c r="H10" s="1">
        <f t="shared" si="3"/>
        <v>1</v>
      </c>
      <c r="I10" s="1">
        <f t="shared" si="4"/>
        <v>1</v>
      </c>
      <c r="J10" s="1">
        <f t="shared" si="5"/>
        <v>1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5</v>
      </c>
      <c r="P10" s="1">
        <f t="shared" si="11"/>
        <v>5</v>
      </c>
      <c r="Q10" s="1">
        <f t="shared" si="12"/>
        <v>5</v>
      </c>
      <c r="R10" s="1">
        <f t="shared" si="13"/>
        <v>5</v>
      </c>
      <c r="S10" s="19">
        <v>40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43" ht="15.75" customHeight="1">
      <c r="A11" s="71">
        <v>6</v>
      </c>
      <c r="B11" s="63">
        <v>22</v>
      </c>
      <c r="C11" s="72" t="s">
        <v>238</v>
      </c>
      <c r="D11" s="18"/>
      <c r="E11" s="1">
        <f t="shared" si="0"/>
        <v>1</v>
      </c>
      <c r="F11" s="1">
        <f t="shared" si="1"/>
        <v>6</v>
      </c>
      <c r="G11" s="1">
        <f t="shared" si="2"/>
        <v>6</v>
      </c>
      <c r="H11" s="1">
        <f t="shared" si="3"/>
        <v>1</v>
      </c>
      <c r="I11" s="1">
        <f t="shared" si="4"/>
        <v>1</v>
      </c>
      <c r="J11" s="1">
        <f t="shared" si="5"/>
        <v>1</v>
      </c>
      <c r="K11" s="1">
        <f t="shared" si="6"/>
        <v>1</v>
      </c>
      <c r="L11" s="1">
        <f t="shared" si="7"/>
        <v>1</v>
      </c>
      <c r="M11" s="1">
        <f t="shared" si="8"/>
        <v>1</v>
      </c>
      <c r="N11" s="1">
        <f t="shared" si="9"/>
        <v>1</v>
      </c>
      <c r="O11" s="1">
        <f t="shared" si="10"/>
        <v>5</v>
      </c>
      <c r="P11" s="1">
        <f t="shared" si="11"/>
        <v>5</v>
      </c>
      <c r="Q11" s="1">
        <f t="shared" si="12"/>
        <v>5</v>
      </c>
      <c r="R11" s="1">
        <f t="shared" si="13"/>
        <v>5</v>
      </c>
      <c r="S11" s="19">
        <v>40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  <c r="AQ11" s="70"/>
    </row>
    <row r="12" spans="1:36" ht="15.75" customHeight="1">
      <c r="A12" s="71">
        <v>7</v>
      </c>
      <c r="B12" s="63">
        <v>26</v>
      </c>
      <c r="C12" s="72" t="s">
        <v>239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.75" customHeight="1">
      <c r="A13" s="71">
        <v>8</v>
      </c>
      <c r="B13" s="63">
        <v>28</v>
      </c>
      <c r="C13" s="72" t="s">
        <v>240</v>
      </c>
      <c r="D13" s="18"/>
      <c r="E13" s="1">
        <f t="shared" si="0"/>
        <v>1</v>
      </c>
      <c r="F13" s="1">
        <f t="shared" si="1"/>
        <v>6</v>
      </c>
      <c r="G13" s="1">
        <f t="shared" si="2"/>
        <v>6</v>
      </c>
      <c r="H13" s="1">
        <f t="shared" si="3"/>
        <v>1</v>
      </c>
      <c r="I13" s="1">
        <f t="shared" si="4"/>
        <v>1</v>
      </c>
      <c r="J13" s="1">
        <f t="shared" si="5"/>
        <v>1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5</v>
      </c>
      <c r="P13" s="1">
        <f t="shared" si="11"/>
        <v>5</v>
      </c>
      <c r="Q13" s="1">
        <f t="shared" si="12"/>
        <v>5</v>
      </c>
      <c r="R13" s="1">
        <f t="shared" si="13"/>
        <v>5</v>
      </c>
      <c r="S13" s="19">
        <v>40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.75" customHeight="1">
      <c r="A14" s="71">
        <v>9</v>
      </c>
      <c r="B14" s="63">
        <v>29</v>
      </c>
      <c r="C14" s="72" t="s">
        <v>241</v>
      </c>
      <c r="D14" s="18"/>
      <c r="E14" s="1">
        <f t="shared" si="0"/>
        <v>1</v>
      </c>
      <c r="F14" s="1">
        <f t="shared" si="1"/>
        <v>6</v>
      </c>
      <c r="G14" s="1">
        <f t="shared" si="2"/>
        <v>6</v>
      </c>
      <c r="H14" s="1">
        <f t="shared" si="3"/>
        <v>1</v>
      </c>
      <c r="I14" s="1">
        <f t="shared" si="4"/>
        <v>1</v>
      </c>
      <c r="J14" s="1">
        <f t="shared" si="5"/>
        <v>1</v>
      </c>
      <c r="K14" s="1">
        <f t="shared" si="6"/>
        <v>1</v>
      </c>
      <c r="L14" s="1">
        <f t="shared" si="7"/>
        <v>1</v>
      </c>
      <c r="M14" s="1">
        <f t="shared" si="8"/>
        <v>1</v>
      </c>
      <c r="N14" s="1">
        <f t="shared" si="9"/>
        <v>1</v>
      </c>
      <c r="O14" s="1">
        <f t="shared" si="10"/>
        <v>5</v>
      </c>
      <c r="P14" s="1">
        <f t="shared" si="11"/>
        <v>5</v>
      </c>
      <c r="Q14" s="1">
        <f t="shared" si="12"/>
        <v>5</v>
      </c>
      <c r="R14" s="1">
        <f t="shared" si="13"/>
        <v>5</v>
      </c>
      <c r="S14" s="19">
        <v>40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.75" customHeight="1">
      <c r="A15" s="71">
        <v>10</v>
      </c>
      <c r="B15" s="63">
        <v>30</v>
      </c>
      <c r="C15" s="72" t="s">
        <v>242</v>
      </c>
      <c r="D15" s="18"/>
      <c r="E15" s="1">
        <f t="shared" si="0"/>
        <v>1</v>
      </c>
      <c r="F15" s="1">
        <f t="shared" si="1"/>
        <v>6</v>
      </c>
      <c r="G15" s="1">
        <f t="shared" si="2"/>
        <v>6</v>
      </c>
      <c r="H15" s="1">
        <f t="shared" si="3"/>
        <v>1</v>
      </c>
      <c r="I15" s="1">
        <f t="shared" si="4"/>
        <v>1</v>
      </c>
      <c r="J15" s="1">
        <f t="shared" si="5"/>
        <v>1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5</v>
      </c>
      <c r="P15" s="1">
        <f t="shared" si="11"/>
        <v>5</v>
      </c>
      <c r="Q15" s="1">
        <f t="shared" si="12"/>
        <v>5</v>
      </c>
      <c r="R15" s="1">
        <f t="shared" si="13"/>
        <v>5</v>
      </c>
      <c r="S15" s="19">
        <v>40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.75" customHeight="1">
      <c r="A16" s="71">
        <v>11</v>
      </c>
      <c r="B16" s="63">
        <v>33</v>
      </c>
      <c r="C16" s="72" t="s">
        <v>243</v>
      </c>
      <c r="D16" s="18" t="s">
        <v>39</v>
      </c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5.75" customHeight="1">
      <c r="A17" s="71">
        <v>12</v>
      </c>
      <c r="B17" s="63">
        <v>34</v>
      </c>
      <c r="C17" s="72" t="s">
        <v>244</v>
      </c>
      <c r="D17" s="18"/>
      <c r="E17" s="1">
        <f t="shared" si="0"/>
        <v>2</v>
      </c>
      <c r="F17" s="1">
        <f t="shared" si="1"/>
        <v>7</v>
      </c>
      <c r="G17" s="1">
        <f t="shared" si="2"/>
        <v>7</v>
      </c>
      <c r="H17" s="1">
        <f t="shared" si="3"/>
        <v>2</v>
      </c>
      <c r="I17" s="1">
        <f t="shared" si="4"/>
        <v>2</v>
      </c>
      <c r="J17" s="1">
        <f t="shared" si="5"/>
        <v>2</v>
      </c>
      <c r="K17" s="1">
        <f t="shared" si="6"/>
        <v>1</v>
      </c>
      <c r="L17" s="1">
        <f t="shared" si="7"/>
        <v>1</v>
      </c>
      <c r="M17" s="1">
        <f t="shared" si="8"/>
        <v>1</v>
      </c>
      <c r="N17" s="1">
        <f t="shared" si="9"/>
        <v>1</v>
      </c>
      <c r="O17" s="1">
        <f t="shared" si="10"/>
        <v>6</v>
      </c>
      <c r="P17" s="1">
        <f t="shared" si="11"/>
        <v>6</v>
      </c>
      <c r="Q17" s="1">
        <f t="shared" si="12"/>
        <v>6</v>
      </c>
      <c r="R17" s="1">
        <f t="shared" si="13"/>
        <v>6</v>
      </c>
      <c r="S17" s="19">
        <v>50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.75" customHeight="1">
      <c r="A18" s="71">
        <v>13</v>
      </c>
      <c r="B18" s="63">
        <v>36</v>
      </c>
      <c r="C18" s="72" t="s">
        <v>245</v>
      </c>
      <c r="D18" s="18" t="s">
        <v>40</v>
      </c>
      <c r="E18" s="1">
        <f t="shared" si="0"/>
        <v>1</v>
      </c>
      <c r="F18" s="1">
        <f t="shared" si="1"/>
        <v>6</v>
      </c>
      <c r="G18" s="1">
        <f t="shared" si="2"/>
        <v>6</v>
      </c>
      <c r="H18" s="1">
        <f t="shared" si="3"/>
        <v>1</v>
      </c>
      <c r="I18" s="1">
        <f t="shared" si="4"/>
        <v>1</v>
      </c>
      <c r="J18" s="1">
        <f t="shared" si="5"/>
        <v>1</v>
      </c>
      <c r="K18" s="1">
        <f t="shared" si="6"/>
        <v>1</v>
      </c>
      <c r="L18" s="1">
        <f t="shared" si="7"/>
        <v>1</v>
      </c>
      <c r="M18" s="1">
        <f t="shared" si="8"/>
        <v>1</v>
      </c>
      <c r="N18" s="1">
        <f t="shared" si="9"/>
        <v>1</v>
      </c>
      <c r="O18" s="1">
        <f t="shared" si="10"/>
        <v>5</v>
      </c>
      <c r="P18" s="1">
        <f t="shared" si="11"/>
        <v>5</v>
      </c>
      <c r="Q18" s="1">
        <f t="shared" si="12"/>
        <v>5</v>
      </c>
      <c r="R18" s="1">
        <f t="shared" si="13"/>
        <v>5</v>
      </c>
      <c r="S18" s="19">
        <v>40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.75" customHeight="1">
      <c r="A19" s="71">
        <v>14</v>
      </c>
      <c r="B19" s="63">
        <v>40</v>
      </c>
      <c r="C19" s="72" t="s">
        <v>246</v>
      </c>
      <c r="D19" s="18" t="s">
        <v>41</v>
      </c>
      <c r="E19" s="1">
        <f t="shared" si="0"/>
        <v>3</v>
      </c>
      <c r="F19" s="1">
        <f t="shared" si="1"/>
        <v>8</v>
      </c>
      <c r="G19" s="1">
        <f t="shared" si="2"/>
        <v>8</v>
      </c>
      <c r="H19" s="1">
        <f t="shared" si="3"/>
        <v>3</v>
      </c>
      <c r="I19" s="1">
        <f t="shared" si="4"/>
        <v>3</v>
      </c>
      <c r="J19" s="1">
        <f t="shared" si="5"/>
        <v>3</v>
      </c>
      <c r="K19" s="1">
        <f t="shared" si="6"/>
        <v>3</v>
      </c>
      <c r="L19" s="1">
        <f t="shared" si="7"/>
        <v>3</v>
      </c>
      <c r="M19" s="1">
        <f t="shared" si="8"/>
        <v>3</v>
      </c>
      <c r="N19" s="1">
        <f t="shared" si="9"/>
        <v>3</v>
      </c>
      <c r="O19" s="1">
        <f t="shared" si="10"/>
        <v>8</v>
      </c>
      <c r="P19" s="1">
        <f t="shared" si="11"/>
        <v>8</v>
      </c>
      <c r="Q19" s="1">
        <f t="shared" si="12"/>
        <v>7</v>
      </c>
      <c r="R19" s="1">
        <f t="shared" si="13"/>
        <v>7</v>
      </c>
      <c r="S19" s="19">
        <v>70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.75" customHeight="1">
      <c r="A20" s="71">
        <v>15</v>
      </c>
      <c r="B20" s="63">
        <v>42</v>
      </c>
      <c r="C20" s="72" t="s">
        <v>247</v>
      </c>
      <c r="D20" s="18"/>
      <c r="E20" s="1">
        <f t="shared" si="0"/>
        <v>1</v>
      </c>
      <c r="F20" s="1">
        <f t="shared" si="1"/>
        <v>6</v>
      </c>
      <c r="G20" s="1">
        <f t="shared" si="2"/>
        <v>6</v>
      </c>
      <c r="H20" s="1">
        <f t="shared" si="3"/>
        <v>1</v>
      </c>
      <c r="I20" s="1">
        <f t="shared" si="4"/>
        <v>1</v>
      </c>
      <c r="J20" s="1">
        <f t="shared" si="5"/>
        <v>1</v>
      </c>
      <c r="K20" s="1">
        <f t="shared" si="6"/>
        <v>1</v>
      </c>
      <c r="L20" s="1">
        <f t="shared" si="7"/>
        <v>1</v>
      </c>
      <c r="M20" s="1">
        <f t="shared" si="8"/>
        <v>1</v>
      </c>
      <c r="N20" s="1">
        <f t="shared" si="9"/>
        <v>1</v>
      </c>
      <c r="O20" s="1">
        <f t="shared" si="10"/>
        <v>5</v>
      </c>
      <c r="P20" s="1">
        <f t="shared" si="11"/>
        <v>5</v>
      </c>
      <c r="Q20" s="1">
        <f t="shared" si="12"/>
        <v>5</v>
      </c>
      <c r="R20" s="1">
        <f t="shared" si="13"/>
        <v>5</v>
      </c>
      <c r="S20" s="19">
        <v>40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.75" customHeight="1">
      <c r="A21" s="71">
        <v>16</v>
      </c>
      <c r="B21" s="63">
        <v>47</v>
      </c>
      <c r="C21" s="72" t="s">
        <v>248</v>
      </c>
      <c r="D21" s="18"/>
      <c r="E21" s="1">
        <f t="shared" si="0"/>
        <v>5</v>
      </c>
      <c r="F21" s="1">
        <f t="shared" si="1"/>
        <v>10</v>
      </c>
      <c r="G21" s="1">
        <f t="shared" si="2"/>
        <v>10</v>
      </c>
      <c r="H21" s="1">
        <f t="shared" si="3"/>
        <v>5</v>
      </c>
      <c r="I21" s="1">
        <f t="shared" si="4"/>
        <v>4</v>
      </c>
      <c r="J21" s="1">
        <f t="shared" si="5"/>
        <v>4</v>
      </c>
      <c r="K21" s="1">
        <f t="shared" si="6"/>
        <v>4</v>
      </c>
      <c r="L21" s="1">
        <f t="shared" si="7"/>
        <v>4</v>
      </c>
      <c r="M21" s="1">
        <f t="shared" si="8"/>
        <v>4</v>
      </c>
      <c r="N21" s="1">
        <f t="shared" si="9"/>
        <v>4</v>
      </c>
      <c r="O21" s="1">
        <f t="shared" si="10"/>
        <v>9</v>
      </c>
      <c r="P21" s="1">
        <f t="shared" si="11"/>
        <v>9</v>
      </c>
      <c r="Q21" s="1">
        <f t="shared" si="12"/>
        <v>9</v>
      </c>
      <c r="R21" s="1">
        <f t="shared" si="13"/>
        <v>9</v>
      </c>
      <c r="S21" s="19">
        <v>90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.75" customHeight="1">
      <c r="A22" s="71">
        <v>17</v>
      </c>
      <c r="B22" s="63">
        <v>51</v>
      </c>
      <c r="C22" s="72" t="s">
        <v>249</v>
      </c>
      <c r="D22" s="18"/>
      <c r="E22" s="1">
        <f t="shared" si="0"/>
        <v>3</v>
      </c>
      <c r="F22" s="1">
        <f t="shared" si="1"/>
        <v>8</v>
      </c>
      <c r="G22" s="1">
        <f t="shared" si="2"/>
        <v>8</v>
      </c>
      <c r="H22" s="1">
        <f t="shared" si="3"/>
        <v>3</v>
      </c>
      <c r="I22" s="1">
        <f t="shared" si="4"/>
        <v>3</v>
      </c>
      <c r="J22" s="1">
        <f t="shared" si="5"/>
        <v>3</v>
      </c>
      <c r="K22" s="1">
        <f t="shared" si="6"/>
        <v>3</v>
      </c>
      <c r="L22" s="1">
        <f t="shared" si="7"/>
        <v>3</v>
      </c>
      <c r="M22" s="1">
        <f t="shared" si="8"/>
        <v>3</v>
      </c>
      <c r="N22" s="1">
        <f t="shared" si="9"/>
        <v>3</v>
      </c>
      <c r="O22" s="1">
        <f t="shared" si="10"/>
        <v>8</v>
      </c>
      <c r="P22" s="1">
        <f t="shared" si="11"/>
        <v>8</v>
      </c>
      <c r="Q22" s="1">
        <f t="shared" si="12"/>
        <v>7</v>
      </c>
      <c r="R22" s="1">
        <f t="shared" si="13"/>
        <v>7</v>
      </c>
      <c r="S22" s="19">
        <v>70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.75" customHeight="1">
      <c r="A23" s="71">
        <v>18</v>
      </c>
      <c r="B23" s="63">
        <v>54</v>
      </c>
      <c r="C23" s="72" t="s">
        <v>250</v>
      </c>
      <c r="D23" s="18"/>
      <c r="E23" s="1">
        <f t="shared" si="0"/>
        <v>3</v>
      </c>
      <c r="F23" s="1">
        <f t="shared" si="1"/>
        <v>8</v>
      </c>
      <c r="G23" s="1">
        <f t="shared" si="2"/>
        <v>7</v>
      </c>
      <c r="H23" s="1">
        <f t="shared" si="3"/>
        <v>2</v>
      </c>
      <c r="I23" s="1">
        <f t="shared" si="4"/>
        <v>2</v>
      </c>
      <c r="J23" s="1">
        <f t="shared" si="5"/>
        <v>2</v>
      </c>
      <c r="K23" s="1">
        <f t="shared" si="6"/>
        <v>2</v>
      </c>
      <c r="L23" s="1">
        <f t="shared" si="7"/>
        <v>2</v>
      </c>
      <c r="M23" s="1">
        <f t="shared" si="8"/>
        <v>2</v>
      </c>
      <c r="N23" s="1">
        <f t="shared" si="9"/>
        <v>2</v>
      </c>
      <c r="O23" s="1">
        <f t="shared" si="10"/>
        <v>7</v>
      </c>
      <c r="P23" s="1">
        <f t="shared" si="11"/>
        <v>7</v>
      </c>
      <c r="Q23" s="1">
        <f t="shared" si="12"/>
        <v>7</v>
      </c>
      <c r="R23" s="1">
        <f t="shared" si="13"/>
        <v>7</v>
      </c>
      <c r="S23" s="19">
        <v>60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.75" customHeight="1">
      <c r="A24" s="71">
        <v>19</v>
      </c>
      <c r="B24" s="63">
        <v>57</v>
      </c>
      <c r="C24" s="72" t="s">
        <v>251</v>
      </c>
      <c r="D24" s="18"/>
      <c r="E24" s="1">
        <f t="shared" si="0"/>
        <v>3</v>
      </c>
      <c r="F24" s="1">
        <f t="shared" si="1"/>
        <v>8</v>
      </c>
      <c r="G24" s="1">
        <f t="shared" si="2"/>
        <v>8</v>
      </c>
      <c r="H24" s="1">
        <f t="shared" si="3"/>
        <v>3</v>
      </c>
      <c r="I24" s="1">
        <f t="shared" si="4"/>
        <v>3</v>
      </c>
      <c r="J24" s="1">
        <f t="shared" si="5"/>
        <v>3</v>
      </c>
      <c r="K24" s="1">
        <f t="shared" si="6"/>
        <v>3</v>
      </c>
      <c r="L24" s="1">
        <f t="shared" si="7"/>
        <v>3</v>
      </c>
      <c r="M24" s="1">
        <f t="shared" si="8"/>
        <v>3</v>
      </c>
      <c r="N24" s="1">
        <f t="shared" si="9"/>
        <v>3</v>
      </c>
      <c r="O24" s="1">
        <f t="shared" si="10"/>
        <v>8</v>
      </c>
      <c r="P24" s="1">
        <f t="shared" si="11"/>
        <v>8</v>
      </c>
      <c r="Q24" s="1">
        <f t="shared" si="12"/>
        <v>7</v>
      </c>
      <c r="R24" s="1">
        <f t="shared" si="13"/>
        <v>7</v>
      </c>
      <c r="S24" s="19">
        <v>70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.75" customHeight="1">
      <c r="A25" s="71">
        <v>20</v>
      </c>
      <c r="B25" s="63">
        <v>58</v>
      </c>
      <c r="C25" s="72" t="s">
        <v>252</v>
      </c>
      <c r="D25" s="18"/>
      <c r="E25" s="1">
        <f t="shared" si="0"/>
        <v>4</v>
      </c>
      <c r="F25" s="1">
        <f t="shared" si="1"/>
        <v>9</v>
      </c>
      <c r="G25" s="1">
        <f t="shared" si="2"/>
        <v>9</v>
      </c>
      <c r="H25" s="1">
        <f t="shared" si="3"/>
        <v>4</v>
      </c>
      <c r="I25" s="1">
        <f t="shared" si="4"/>
        <v>4</v>
      </c>
      <c r="J25" s="1">
        <f t="shared" si="5"/>
        <v>4</v>
      </c>
      <c r="K25" s="1">
        <f t="shared" si="6"/>
        <v>4</v>
      </c>
      <c r="L25" s="1">
        <f t="shared" si="7"/>
        <v>4</v>
      </c>
      <c r="M25" s="1">
        <f t="shared" si="8"/>
        <v>3</v>
      </c>
      <c r="N25" s="1">
        <f t="shared" si="9"/>
        <v>3</v>
      </c>
      <c r="O25" s="1">
        <f t="shared" si="10"/>
        <v>8</v>
      </c>
      <c r="P25" s="1">
        <f t="shared" si="11"/>
        <v>8</v>
      </c>
      <c r="Q25" s="1">
        <f t="shared" si="12"/>
        <v>8</v>
      </c>
      <c r="R25" s="1">
        <f t="shared" si="13"/>
        <v>8</v>
      </c>
      <c r="S25" s="19">
        <v>80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5.75" customHeight="1">
      <c r="A26" s="71">
        <v>21</v>
      </c>
      <c r="B26" s="63">
        <v>60</v>
      </c>
      <c r="C26" s="72" t="s">
        <v>253</v>
      </c>
      <c r="D26" s="18" t="s">
        <v>39</v>
      </c>
      <c r="E26" s="1">
        <f t="shared" si="0"/>
        <v>1</v>
      </c>
      <c r="F26" s="1">
        <f t="shared" si="1"/>
        <v>6</v>
      </c>
      <c r="G26" s="1">
        <f t="shared" si="2"/>
        <v>6</v>
      </c>
      <c r="H26" s="1">
        <f t="shared" si="3"/>
        <v>1</v>
      </c>
      <c r="I26" s="1">
        <f t="shared" si="4"/>
        <v>1</v>
      </c>
      <c r="J26" s="1">
        <f t="shared" si="5"/>
        <v>1</v>
      </c>
      <c r="K26" s="1">
        <f t="shared" si="6"/>
        <v>1</v>
      </c>
      <c r="L26" s="1">
        <f t="shared" si="7"/>
        <v>1</v>
      </c>
      <c r="M26" s="1">
        <f t="shared" si="8"/>
        <v>1</v>
      </c>
      <c r="N26" s="1">
        <f t="shared" si="9"/>
        <v>1</v>
      </c>
      <c r="O26" s="1">
        <f t="shared" si="10"/>
        <v>5</v>
      </c>
      <c r="P26" s="1">
        <f t="shared" si="11"/>
        <v>5</v>
      </c>
      <c r="Q26" s="1">
        <f t="shared" si="12"/>
        <v>5</v>
      </c>
      <c r="R26" s="1">
        <f t="shared" si="13"/>
        <v>5</v>
      </c>
      <c r="S26" s="19">
        <v>40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5.75" customHeight="1">
      <c r="A27" s="71">
        <v>22</v>
      </c>
      <c r="B27" s="63">
        <v>61</v>
      </c>
      <c r="C27" s="72" t="s">
        <v>254</v>
      </c>
      <c r="D27" s="18"/>
      <c r="E27" s="1">
        <f t="shared" si="0"/>
        <v>1</v>
      </c>
      <c r="F27" s="1">
        <f t="shared" si="1"/>
        <v>6</v>
      </c>
      <c r="G27" s="1">
        <f t="shared" si="2"/>
        <v>6</v>
      </c>
      <c r="H27" s="1">
        <f t="shared" si="3"/>
        <v>1</v>
      </c>
      <c r="I27" s="1">
        <f t="shared" si="4"/>
        <v>1</v>
      </c>
      <c r="J27" s="1">
        <f t="shared" si="5"/>
        <v>1</v>
      </c>
      <c r="K27" s="1">
        <f t="shared" si="6"/>
        <v>1</v>
      </c>
      <c r="L27" s="1">
        <f t="shared" si="7"/>
        <v>1</v>
      </c>
      <c r="M27" s="1">
        <f t="shared" si="8"/>
        <v>1</v>
      </c>
      <c r="N27" s="1">
        <f t="shared" si="9"/>
        <v>1</v>
      </c>
      <c r="O27" s="1">
        <f t="shared" si="10"/>
        <v>5</v>
      </c>
      <c r="P27" s="1">
        <f t="shared" si="11"/>
        <v>5</v>
      </c>
      <c r="Q27" s="1">
        <f t="shared" si="12"/>
        <v>5</v>
      </c>
      <c r="R27" s="1">
        <f t="shared" si="13"/>
        <v>5</v>
      </c>
      <c r="S27" s="19">
        <v>40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.75" customHeight="1">
      <c r="A28" s="71">
        <v>23</v>
      </c>
      <c r="B28" s="63">
        <v>64</v>
      </c>
      <c r="C28" s="72" t="s">
        <v>255</v>
      </c>
      <c r="D28" s="18"/>
      <c r="E28" s="1">
        <f t="shared" si="0"/>
        <v>3</v>
      </c>
      <c r="F28" s="1">
        <f t="shared" si="1"/>
        <v>8</v>
      </c>
      <c r="G28" s="1">
        <f t="shared" si="2"/>
        <v>7</v>
      </c>
      <c r="H28" s="1">
        <f t="shared" si="3"/>
        <v>2</v>
      </c>
      <c r="I28" s="1">
        <f t="shared" si="4"/>
        <v>2</v>
      </c>
      <c r="J28" s="1">
        <f t="shared" si="5"/>
        <v>2</v>
      </c>
      <c r="K28" s="1">
        <f t="shared" si="6"/>
        <v>2</v>
      </c>
      <c r="L28" s="1">
        <f t="shared" si="7"/>
        <v>2</v>
      </c>
      <c r="M28" s="1">
        <f t="shared" si="8"/>
        <v>2</v>
      </c>
      <c r="N28" s="1">
        <f t="shared" si="9"/>
        <v>2</v>
      </c>
      <c r="O28" s="1">
        <f t="shared" si="10"/>
        <v>7</v>
      </c>
      <c r="P28" s="1">
        <f t="shared" si="11"/>
        <v>7</v>
      </c>
      <c r="Q28" s="1">
        <f t="shared" si="12"/>
        <v>7</v>
      </c>
      <c r="R28" s="1">
        <f t="shared" si="13"/>
        <v>7</v>
      </c>
      <c r="S28" s="19">
        <v>60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.75" customHeight="1">
      <c r="A29" s="71">
        <v>24</v>
      </c>
      <c r="B29" s="63">
        <v>334</v>
      </c>
      <c r="C29" s="72" t="s">
        <v>256</v>
      </c>
      <c r="D29" s="18"/>
      <c r="E29" s="1">
        <f t="shared" si="0"/>
        <v>3</v>
      </c>
      <c r="F29" s="1">
        <f t="shared" si="1"/>
        <v>8</v>
      </c>
      <c r="G29" s="1">
        <f t="shared" si="2"/>
        <v>7</v>
      </c>
      <c r="H29" s="1">
        <f t="shared" si="3"/>
        <v>2</v>
      </c>
      <c r="I29" s="1">
        <f t="shared" si="4"/>
        <v>2</v>
      </c>
      <c r="J29" s="1">
        <f t="shared" si="5"/>
        <v>2</v>
      </c>
      <c r="K29" s="1">
        <f t="shared" si="6"/>
        <v>2</v>
      </c>
      <c r="L29" s="1">
        <f t="shared" si="7"/>
        <v>2</v>
      </c>
      <c r="M29" s="1">
        <f t="shared" si="8"/>
        <v>2</v>
      </c>
      <c r="N29" s="1">
        <f t="shared" si="9"/>
        <v>2</v>
      </c>
      <c r="O29" s="1">
        <f t="shared" si="10"/>
        <v>7</v>
      </c>
      <c r="P29" s="1">
        <f t="shared" si="11"/>
        <v>7</v>
      </c>
      <c r="Q29" s="1">
        <f t="shared" si="12"/>
        <v>7</v>
      </c>
      <c r="R29" s="1">
        <f t="shared" si="13"/>
        <v>7</v>
      </c>
      <c r="S29" s="19">
        <v>60</v>
      </c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.75" customHeight="1">
      <c r="A30" s="71">
        <v>25</v>
      </c>
      <c r="B30" s="63">
        <v>356</v>
      </c>
      <c r="C30" s="72" t="s">
        <v>257</v>
      </c>
      <c r="D30" s="18"/>
      <c r="E30" s="1">
        <f t="shared" si="0"/>
        <v>1</v>
      </c>
      <c r="F30" s="1">
        <f t="shared" si="1"/>
        <v>6</v>
      </c>
      <c r="G30" s="1">
        <f t="shared" si="2"/>
        <v>6</v>
      </c>
      <c r="H30" s="1">
        <f t="shared" si="3"/>
        <v>1</v>
      </c>
      <c r="I30" s="1">
        <f t="shared" si="4"/>
        <v>1</v>
      </c>
      <c r="J30" s="1">
        <f t="shared" si="5"/>
        <v>1</v>
      </c>
      <c r="K30" s="1">
        <f t="shared" si="6"/>
        <v>1</v>
      </c>
      <c r="L30" s="1">
        <f t="shared" si="7"/>
        <v>1</v>
      </c>
      <c r="M30" s="1">
        <f t="shared" si="8"/>
        <v>1</v>
      </c>
      <c r="N30" s="1">
        <f t="shared" si="9"/>
        <v>1</v>
      </c>
      <c r="O30" s="1">
        <f t="shared" si="10"/>
        <v>5</v>
      </c>
      <c r="P30" s="1">
        <f t="shared" si="11"/>
        <v>5</v>
      </c>
      <c r="Q30" s="1">
        <f t="shared" si="12"/>
        <v>5</v>
      </c>
      <c r="R30" s="1">
        <f t="shared" si="13"/>
        <v>5</v>
      </c>
      <c r="S30" s="19">
        <v>40</v>
      </c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.75" customHeight="1">
      <c r="A31" s="71">
        <v>26</v>
      </c>
      <c r="B31" s="63">
        <v>577</v>
      </c>
      <c r="C31" s="72" t="s">
        <v>258</v>
      </c>
      <c r="D31" s="18"/>
      <c r="E31" s="1">
        <f t="shared" si="0"/>
        <v>1</v>
      </c>
      <c r="F31" s="1">
        <f t="shared" si="1"/>
        <v>6</v>
      </c>
      <c r="G31" s="1">
        <f t="shared" si="2"/>
        <v>6</v>
      </c>
      <c r="H31" s="1">
        <f t="shared" si="3"/>
        <v>1</v>
      </c>
      <c r="I31" s="1">
        <f t="shared" si="4"/>
        <v>1</v>
      </c>
      <c r="J31" s="1">
        <f t="shared" si="5"/>
        <v>1</v>
      </c>
      <c r="K31" s="1">
        <f t="shared" si="6"/>
        <v>1</v>
      </c>
      <c r="L31" s="1">
        <f t="shared" si="7"/>
        <v>1</v>
      </c>
      <c r="M31" s="1">
        <f t="shared" si="8"/>
        <v>1</v>
      </c>
      <c r="N31" s="1">
        <f t="shared" si="9"/>
        <v>1</v>
      </c>
      <c r="O31" s="1">
        <f t="shared" si="10"/>
        <v>5</v>
      </c>
      <c r="P31" s="1">
        <f t="shared" si="11"/>
        <v>5</v>
      </c>
      <c r="Q31" s="1">
        <f t="shared" si="12"/>
        <v>5</v>
      </c>
      <c r="R31" s="1">
        <f t="shared" si="13"/>
        <v>5</v>
      </c>
      <c r="S31" s="19">
        <v>40</v>
      </c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5"/>
      <c r="C32" s="46"/>
      <c r="D32" s="18" t="s">
        <v>42</v>
      </c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6"/>
      <c r="D33" s="18" t="s">
        <v>43</v>
      </c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6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5"/>
      <c r="C35" s="46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5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45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227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228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25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8">
        <v>889</v>
      </c>
      <c r="C6" s="52" t="s">
        <v>105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8">
        <v>896</v>
      </c>
      <c r="C7" s="52" t="s">
        <v>106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8">
        <v>5759</v>
      </c>
      <c r="C8" s="52" t="s">
        <v>48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8">
        <v>5765</v>
      </c>
      <c r="C9" s="52" t="s">
        <v>417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8">
        <v>5767</v>
      </c>
      <c r="C10" s="52" t="s">
        <v>109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8">
        <v>5774</v>
      </c>
      <c r="C11" s="52" t="s">
        <v>110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8">
        <v>5783</v>
      </c>
      <c r="C12" s="52" t="s">
        <v>66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8">
        <v>5786</v>
      </c>
      <c r="C13" s="52" t="s">
        <v>112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8">
        <v>5787</v>
      </c>
      <c r="C14" s="52" t="s">
        <v>113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68">
        <v>5789</v>
      </c>
      <c r="C15" s="52" t="s">
        <v>68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68">
        <v>5795</v>
      </c>
      <c r="C16" s="52" t="s">
        <v>70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68">
        <v>5799</v>
      </c>
      <c r="C17" s="52" t="s">
        <v>115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68">
        <v>5802</v>
      </c>
      <c r="C18" s="52" t="s">
        <v>74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68">
        <v>5823</v>
      </c>
      <c r="C19" s="52" t="s">
        <v>418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68">
        <v>5825</v>
      </c>
      <c r="C20" s="52" t="s">
        <v>119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68">
        <v>5826</v>
      </c>
      <c r="C21" s="52" t="s">
        <v>87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68">
        <v>5828</v>
      </c>
      <c r="C22" s="52" t="s">
        <v>89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68">
        <v>5832</v>
      </c>
      <c r="C23" s="52" t="s">
        <v>90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68">
        <v>5837</v>
      </c>
      <c r="C24" s="52" t="s">
        <v>94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68">
        <v>5850</v>
      </c>
      <c r="C25" s="52" t="s">
        <v>98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68">
        <v>5861</v>
      </c>
      <c r="C26" s="52" t="s">
        <v>102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2">
        <v>9999</v>
      </c>
      <c r="C27" s="52" t="s">
        <v>419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2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52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5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5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5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5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5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1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216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7">
        <v>147</v>
      </c>
      <c r="C6" s="41" t="s">
        <v>141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7">
        <v>922</v>
      </c>
      <c r="C7" s="41" t="s">
        <v>45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7">
        <v>955</v>
      </c>
      <c r="C8" s="41" t="s">
        <v>420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7">
        <v>5754</v>
      </c>
      <c r="C9" s="41" t="s">
        <v>46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7">
        <v>5760</v>
      </c>
      <c r="C10" s="41" t="s">
        <v>49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7">
        <v>5761</v>
      </c>
      <c r="C11" s="41" t="s">
        <v>108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7">
        <v>5768</v>
      </c>
      <c r="C12" s="41" t="s">
        <v>53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7">
        <v>5769</v>
      </c>
      <c r="C13" s="41" t="s">
        <v>54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7">
        <v>5770</v>
      </c>
      <c r="C14" s="41" t="s">
        <v>55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>
        <v>5778</v>
      </c>
      <c r="C15" s="41" t="s">
        <v>63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7">
        <v>5784</v>
      </c>
      <c r="C16" s="41" t="s">
        <v>67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>
        <v>5801</v>
      </c>
      <c r="C17" s="41" t="s">
        <v>73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7">
        <v>5846</v>
      </c>
      <c r="C18" s="41" t="s">
        <v>97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1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217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100</v>
      </c>
      <c r="C6" s="52" t="s">
        <v>104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152</v>
      </c>
      <c r="C7" s="52" t="s">
        <v>421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956</v>
      </c>
      <c r="C8" s="52" t="s">
        <v>422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957</v>
      </c>
      <c r="C9" s="52" t="s">
        <v>423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5751</v>
      </c>
      <c r="C10" s="52" t="s">
        <v>107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5755</v>
      </c>
      <c r="C11" s="52" t="s">
        <v>424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5756</v>
      </c>
      <c r="C12" s="52" t="s">
        <v>425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5763</v>
      </c>
      <c r="C13" s="52" t="s">
        <v>50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5764</v>
      </c>
      <c r="C14" s="52" t="s">
        <v>51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5766</v>
      </c>
      <c r="C15" s="52" t="s">
        <v>52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5775</v>
      </c>
      <c r="C16" s="52" t="s">
        <v>426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5779</v>
      </c>
      <c r="C17" s="52" t="s">
        <v>111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1">
        <v>13</v>
      </c>
      <c r="B18" s="57">
        <v>5782</v>
      </c>
      <c r="C18" s="52" t="s">
        <v>65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1">
        <v>14</v>
      </c>
      <c r="B19" s="57">
        <v>5794</v>
      </c>
      <c r="C19" s="52" t="s">
        <v>69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1">
        <v>15</v>
      </c>
      <c r="B20" s="57">
        <v>5796</v>
      </c>
      <c r="C20" s="52" t="s">
        <v>114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1">
        <v>16</v>
      </c>
      <c r="B21" s="52">
        <v>5797</v>
      </c>
      <c r="C21" s="52" t="s">
        <v>71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1">
        <v>17</v>
      </c>
      <c r="B22" s="52">
        <v>5798</v>
      </c>
      <c r="C22" s="52" t="s">
        <v>72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1">
        <v>18</v>
      </c>
      <c r="B23" s="52">
        <v>5805</v>
      </c>
      <c r="C23" s="52" t="s">
        <v>57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1">
        <v>19</v>
      </c>
      <c r="B24" s="52">
        <v>5808</v>
      </c>
      <c r="C24" s="52" t="s">
        <v>229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1">
        <v>20</v>
      </c>
      <c r="B25" s="52">
        <v>5809</v>
      </c>
      <c r="C25" s="52" t="s">
        <v>77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1">
        <v>21</v>
      </c>
      <c r="B26" s="52">
        <v>5816</v>
      </c>
      <c r="C26" s="52" t="s">
        <v>117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1">
        <v>22</v>
      </c>
      <c r="B27" s="52">
        <v>5818</v>
      </c>
      <c r="C27" s="52" t="s">
        <v>118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3"/>
      <c r="C32" s="5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3"/>
      <c r="C33" s="5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3"/>
      <c r="C34" s="5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53"/>
      <c r="C35" s="5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218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7">
        <v>20</v>
      </c>
      <c r="C6" s="52" t="s">
        <v>427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7">
        <v>192</v>
      </c>
      <c r="C7" s="52" t="s">
        <v>428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7">
        <v>867</v>
      </c>
      <c r="C8" s="52" t="s">
        <v>181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7">
        <v>869</v>
      </c>
      <c r="C9" s="52" t="s">
        <v>62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7">
        <v>883</v>
      </c>
      <c r="C10" s="52" t="s">
        <v>184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7">
        <v>938</v>
      </c>
      <c r="C11" s="52" t="s">
        <v>187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7">
        <v>979</v>
      </c>
      <c r="C12" s="52" t="s">
        <v>193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7">
        <v>3592</v>
      </c>
      <c r="C13" s="52" t="s">
        <v>194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7">
        <v>3602</v>
      </c>
      <c r="C14" s="52" t="s">
        <v>195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>
        <v>5752</v>
      </c>
      <c r="C15" s="52" t="s">
        <v>231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7">
        <v>5793</v>
      </c>
      <c r="C16" s="52" t="s">
        <v>56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>
        <v>5804</v>
      </c>
      <c r="C17" s="52" t="s">
        <v>116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7">
        <v>5806</v>
      </c>
      <c r="C18" s="52" t="s">
        <v>75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7">
        <v>5814</v>
      </c>
      <c r="C19" s="52" t="s">
        <v>429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7">
        <v>5817</v>
      </c>
      <c r="C20" s="52" t="s">
        <v>85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7">
        <v>5824</v>
      </c>
      <c r="C21" s="52" t="s">
        <v>86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7">
        <v>5833</v>
      </c>
      <c r="C22" s="52" t="s">
        <v>91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>
        <v>5841</v>
      </c>
      <c r="C23" s="52" t="s">
        <v>95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>
        <v>5854</v>
      </c>
      <c r="C24" s="52" t="s">
        <v>99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219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7</v>
      </c>
      <c r="C6" s="52" t="s">
        <v>430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10</v>
      </c>
      <c r="C7" s="52" t="s">
        <v>44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23</v>
      </c>
      <c r="C8" s="52" t="s">
        <v>431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24</v>
      </c>
      <c r="C9" s="52" t="s">
        <v>432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355</v>
      </c>
      <c r="C10" s="52" t="s">
        <v>59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874</v>
      </c>
      <c r="C11" s="52" t="s">
        <v>433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913</v>
      </c>
      <c r="C12" s="52" t="s">
        <v>434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968</v>
      </c>
      <c r="C13" s="52" t="s">
        <v>226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5758</v>
      </c>
      <c r="C14" s="52" t="s">
        <v>47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5811</v>
      </c>
      <c r="C15" s="52" t="s">
        <v>58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5856</v>
      </c>
      <c r="C16" s="52" t="s">
        <v>100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2">
        <v>5866</v>
      </c>
      <c r="C17" s="52" t="s">
        <v>103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1"/>
      <c r="C18" s="41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1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220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83</v>
      </c>
      <c r="C6" s="52" t="s">
        <v>122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839</v>
      </c>
      <c r="C7" s="52" t="s">
        <v>123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843</v>
      </c>
      <c r="C8" s="52" t="s">
        <v>124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853</v>
      </c>
      <c r="C9" s="52" t="s">
        <v>125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854</v>
      </c>
      <c r="C10" s="52" t="s">
        <v>126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861</v>
      </c>
      <c r="C11" s="52" t="s">
        <v>127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864</v>
      </c>
      <c r="C12" s="52" t="s">
        <v>128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884</v>
      </c>
      <c r="C13" s="52" t="s">
        <v>129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887</v>
      </c>
      <c r="C14" s="52" t="s">
        <v>130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888</v>
      </c>
      <c r="C15" s="52" t="s">
        <v>131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897</v>
      </c>
      <c r="C16" s="52" t="s">
        <v>132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898</v>
      </c>
      <c r="C17" s="52" t="s">
        <v>133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1">
        <v>13</v>
      </c>
      <c r="B18" s="57">
        <v>948</v>
      </c>
      <c r="C18" s="52" t="s">
        <v>134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1">
        <v>14</v>
      </c>
      <c r="B19" s="57">
        <v>954</v>
      </c>
      <c r="C19" s="52" t="s">
        <v>135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1">
        <v>15</v>
      </c>
      <c r="B20" s="57">
        <v>974</v>
      </c>
      <c r="C20" s="52" t="s">
        <v>136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1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1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8"/>
      <c r="C35" s="4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8"/>
      <c r="C36" s="44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6.00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221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2</v>
      </c>
      <c r="C6" s="52" t="s">
        <v>230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32</v>
      </c>
      <c r="C7" s="52" t="s">
        <v>435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35</v>
      </c>
      <c r="C8" s="52" t="s">
        <v>436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59</v>
      </c>
      <c r="C9" s="52" t="s">
        <v>140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195</v>
      </c>
      <c r="C10" s="52" t="s">
        <v>142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224</v>
      </c>
      <c r="C11" s="52" t="s">
        <v>143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825</v>
      </c>
      <c r="C12" s="52" t="s">
        <v>144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946</v>
      </c>
      <c r="C13" s="52" t="s">
        <v>145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952</v>
      </c>
      <c r="C14" s="52" t="s">
        <v>146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980</v>
      </c>
      <c r="C15" s="52" t="s">
        <v>147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1083</v>
      </c>
      <c r="C16" s="52" t="s">
        <v>148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3589</v>
      </c>
      <c r="C17" s="52" t="s">
        <v>149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6.75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222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122</v>
      </c>
      <c r="C6" s="52" t="s">
        <v>174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163</v>
      </c>
      <c r="C7" s="52" t="s">
        <v>152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837</v>
      </c>
      <c r="C8" s="52" t="s">
        <v>154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838</v>
      </c>
      <c r="C9" s="52" t="s">
        <v>155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852</v>
      </c>
      <c r="C10" s="52" t="s">
        <v>156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863</v>
      </c>
      <c r="C11" s="52" t="s">
        <v>157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865</v>
      </c>
      <c r="C12" s="52" t="s">
        <v>158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873</v>
      </c>
      <c r="C13" s="52" t="s">
        <v>159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881</v>
      </c>
      <c r="C14" s="52" t="s">
        <v>160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893</v>
      </c>
      <c r="C15" s="52" t="s">
        <v>175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905</v>
      </c>
      <c r="C16" s="52" t="s">
        <v>437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911</v>
      </c>
      <c r="C17" s="52" t="s">
        <v>162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1">
        <v>13</v>
      </c>
      <c r="B18" s="57">
        <v>925</v>
      </c>
      <c r="C18" s="52" t="s">
        <v>163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1">
        <v>14</v>
      </c>
      <c r="B19" s="57">
        <v>935</v>
      </c>
      <c r="C19" s="52" t="s">
        <v>164</v>
      </c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1">
        <v>15</v>
      </c>
      <c r="B20" s="57">
        <v>941</v>
      </c>
      <c r="C20" s="52" t="s">
        <v>165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1">
        <v>16</v>
      </c>
      <c r="B21" s="57">
        <v>950</v>
      </c>
      <c r="C21" s="52" t="s">
        <v>166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1">
        <v>17</v>
      </c>
      <c r="B22" s="57">
        <v>961</v>
      </c>
      <c r="C22" s="52" t="s">
        <v>167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1">
        <v>18</v>
      </c>
      <c r="B23" s="57">
        <v>977</v>
      </c>
      <c r="C23" s="52" t="s">
        <v>168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1">
        <v>19</v>
      </c>
      <c r="B24" s="57">
        <v>990</v>
      </c>
      <c r="C24" s="52" t="s">
        <v>169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1">
        <v>20</v>
      </c>
      <c r="B25" s="57">
        <v>1057</v>
      </c>
      <c r="C25" s="52" t="s">
        <v>170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1">
        <v>21</v>
      </c>
      <c r="B26" s="57">
        <v>3599</v>
      </c>
      <c r="C26" s="52" t="s">
        <v>171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1">
        <v>22</v>
      </c>
      <c r="B27" s="57">
        <v>5731</v>
      </c>
      <c r="C27" s="52" t="s">
        <v>172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1">
        <v>23</v>
      </c>
      <c r="B28" s="57">
        <v>5737</v>
      </c>
      <c r="C28" s="52" t="s">
        <v>173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8"/>
      <c r="C35" s="44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48"/>
      <c r="C36" s="44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6.00390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224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129</v>
      </c>
      <c r="C6" s="52" t="s">
        <v>177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846</v>
      </c>
      <c r="C7" s="52" t="s">
        <v>178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847</v>
      </c>
      <c r="C8" s="52" t="s">
        <v>179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851</v>
      </c>
      <c r="C9" s="52" t="s">
        <v>180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872</v>
      </c>
      <c r="C10" s="52" t="s">
        <v>182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878</v>
      </c>
      <c r="C11" s="52" t="s">
        <v>183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902</v>
      </c>
      <c r="C12" s="52" t="s">
        <v>185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924</v>
      </c>
      <c r="C13" s="52" t="s">
        <v>186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960</v>
      </c>
      <c r="C14" s="52" t="s">
        <v>188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963</v>
      </c>
      <c r="C15" s="52" t="s">
        <v>189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970</v>
      </c>
      <c r="C16" s="52" t="s">
        <v>190</v>
      </c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975</v>
      </c>
      <c r="C17" s="52" t="s">
        <v>191</v>
      </c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1">
        <v>13</v>
      </c>
      <c r="B18" s="57">
        <v>976</v>
      </c>
      <c r="C18" s="52" t="s">
        <v>192</v>
      </c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0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0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0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0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0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39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6.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225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9">
        <v>1</v>
      </c>
      <c r="B6" s="60">
        <v>107</v>
      </c>
      <c r="C6" s="41" t="s">
        <v>197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9">
        <v>2</v>
      </c>
      <c r="B7" s="60">
        <v>109</v>
      </c>
      <c r="C7" s="41" t="s">
        <v>198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9">
        <v>3</v>
      </c>
      <c r="B8" s="60">
        <v>157</v>
      </c>
      <c r="C8" s="41" t="s">
        <v>199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9">
        <v>4</v>
      </c>
      <c r="B9" s="60">
        <v>165</v>
      </c>
      <c r="C9" s="41" t="s">
        <v>153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9">
        <v>5</v>
      </c>
      <c r="B10" s="60">
        <v>832</v>
      </c>
      <c r="C10" s="41" t="s">
        <v>200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9">
        <v>6</v>
      </c>
      <c r="B11" s="60">
        <v>934</v>
      </c>
      <c r="C11" s="41" t="s">
        <v>201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9">
        <v>7</v>
      </c>
      <c r="B12" s="60">
        <v>940</v>
      </c>
      <c r="C12" s="41" t="s">
        <v>202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9">
        <v>8</v>
      </c>
      <c r="B13" s="60">
        <v>944</v>
      </c>
      <c r="C13" s="41" t="s">
        <v>203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9">
        <v>9</v>
      </c>
      <c r="B14" s="60">
        <v>962</v>
      </c>
      <c r="C14" s="41" t="s">
        <v>204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9">
        <v>10</v>
      </c>
      <c r="B15" s="60">
        <v>1047</v>
      </c>
      <c r="C15" s="41" t="s">
        <v>205</v>
      </c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47"/>
      <c r="C16" s="52"/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47"/>
      <c r="C17" s="52"/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Q7" sqref="AQ7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4.87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61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 t="s">
        <v>16</v>
      </c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35" t="s">
        <v>16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7">
        <v>77</v>
      </c>
      <c r="C6" s="58" t="s">
        <v>259</v>
      </c>
      <c r="D6" s="18" t="s">
        <v>37</v>
      </c>
      <c r="E6" s="1">
        <f aca="true" t="shared" si="0" ref="E6:E40">IF(S6="","",(IF(D6="YOK",(VLOOKUP(S6,$V$90:$AJ$154,2,0)),(VLOOKUP(S6,$V$10:$AJ$82,2,0)))))</f>
        <v>5</v>
      </c>
      <c r="F6" s="1">
        <f aca="true" t="shared" si="1" ref="F6:F40">IF(S6="","",(IF(D6="YOK",(VLOOKUP(S6,$V$90:$AJ$154,3,0)),(VLOOKUP(S6,$V$10:$AJ$82,3,0)))))</f>
        <v>10</v>
      </c>
      <c r="G6" s="1">
        <f aca="true" t="shared" si="2" ref="G6:G40">IF(S6="","",(IF(D6="YOK",(VLOOKUP(S6,$V$90:$AJ$154,4,0)),(VLOOKUP(S6,$V$10:$AJ$82,4,0)))))</f>
        <v>10</v>
      </c>
      <c r="H6" s="1">
        <f aca="true" t="shared" si="3" ref="H6:H40">IF(S6="","",(IF(D6="YOK",(VLOOKUP(S6,$V$90:$AJ$154,5,0)),(VLOOKUP(S6,$V$10:$AJ$82,5,0)))))</f>
        <v>5</v>
      </c>
      <c r="I6" s="1">
        <f aca="true" t="shared" si="4" ref="I6:I40">IF(S6="","",(IF(D6="YOK",(VLOOKUP(S6,$V$90:$AJ$154,6,0)),(VLOOKUP(S6,$V$10:$AJ$82,6,0)))))</f>
        <v>5</v>
      </c>
      <c r="J6" s="1">
        <f aca="true" t="shared" si="5" ref="J6:J40">IF(S6="","",(IF(D6="YOK",(VLOOKUP(S6,$V$90:$AJ$154,7,0)),(VLOOKUP(S6,$V$10:$AJ$82,7,0)))))</f>
        <v>5</v>
      </c>
      <c r="K6" s="1">
        <f aca="true" t="shared" si="6" ref="K6:K40">IF(S6="","",(IF(D6="YOK",(VLOOKUP(S6,$V$90:$AJ$154,8,0)),(VLOOKUP(S6,$V$10:$AJ$82,8,0)))))</f>
        <v>5</v>
      </c>
      <c r="L6" s="1">
        <f aca="true" t="shared" si="7" ref="L6:L40">IF(S6="","",(IF(D6="YOK",(VLOOKUP(S6,$V$90:$AJ$154,9,0)),(VLOOKUP(S6,$V$10:$AJ$82,9,0)))))</f>
        <v>5</v>
      </c>
      <c r="M6" s="1">
        <f aca="true" t="shared" si="8" ref="M6:M40">IF(S6="","",(IF(D6="YOK",(VLOOKUP(S6,$V$90:$AJ$154,10,0)),(VLOOKUP(S6,$V$10:$AJ$82,10,0)))))</f>
        <v>5</v>
      </c>
      <c r="N6" s="1">
        <f aca="true" t="shared" si="9" ref="N6:N40">IF(S6="","",(IF(D6="YOK",(VLOOKUP(S6,$V$90:$AJ$154,11,0)),(VLOOKUP(S6,$V$10:$AJ$82,11,0)))))</f>
        <v>5</v>
      </c>
      <c r="O6" s="1">
        <f aca="true" t="shared" si="10" ref="O6:O40">IF(S6="","",(IF(D6="YOK",(VLOOKUP(S6,$V$90:$AJ$154,12,0)),(VLOOKUP(S6,$V$10:$AJ$82,12,0)))))</f>
        <v>10</v>
      </c>
      <c r="P6" s="1">
        <f aca="true" t="shared" si="11" ref="P6:P40">IF(S6="","",(IF(D6="YOK",(VLOOKUP(S6,$V$90:$AJ$154,13,0)),(VLOOKUP(S6,$V$10:$AJ$82,13,0)))))</f>
        <v>10</v>
      </c>
      <c r="Q6" s="1">
        <f aca="true" t="shared" si="12" ref="Q6:Q40">IF(S6="","",(IF(D6="YOK",(VLOOKUP(S6,$V$90:$AJ$154,14,0)),(VLOOKUP(S6,$V$10:$AJ$82,14,0)))))</f>
        <v>10</v>
      </c>
      <c r="R6" s="1">
        <f aca="true" t="shared" si="13" ref="R6:R40">IF(S6="","",(IF(D6="YOK",(VLOOKUP(S6,$V$90:$AJ$154,15,0)),(VLOOKUP(S6,$V$10:$AJ$82,15,0)))))</f>
        <v>10</v>
      </c>
      <c r="S6" s="19">
        <v>100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7">
        <v>87</v>
      </c>
      <c r="C7" s="58" t="s">
        <v>260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7">
        <v>90</v>
      </c>
      <c r="C8" s="58" t="s">
        <v>261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7">
        <v>95</v>
      </c>
      <c r="C9" s="58" t="s">
        <v>262</v>
      </c>
      <c r="D9" s="18"/>
      <c r="E9" s="1">
        <f t="shared" si="0"/>
        <v>1</v>
      </c>
      <c r="F9" s="1">
        <f t="shared" si="1"/>
        <v>6</v>
      </c>
      <c r="G9" s="1">
        <f t="shared" si="2"/>
        <v>6</v>
      </c>
      <c r="H9" s="1">
        <f t="shared" si="3"/>
        <v>1</v>
      </c>
      <c r="I9" s="1">
        <f t="shared" si="4"/>
        <v>1</v>
      </c>
      <c r="J9" s="1">
        <f t="shared" si="5"/>
        <v>1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5</v>
      </c>
      <c r="P9" s="1">
        <f t="shared" si="11"/>
        <v>5</v>
      </c>
      <c r="Q9" s="1">
        <f t="shared" si="12"/>
        <v>5</v>
      </c>
      <c r="R9" s="1">
        <f t="shared" si="13"/>
        <v>5</v>
      </c>
      <c r="S9" s="19">
        <v>40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7">
        <v>105</v>
      </c>
      <c r="C10" s="58" t="s">
        <v>263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7">
        <v>106</v>
      </c>
      <c r="C11" s="58" t="s">
        <v>264</v>
      </c>
      <c r="D11" s="18" t="s">
        <v>38</v>
      </c>
      <c r="E11" s="1">
        <f t="shared" si="0"/>
        <v>0</v>
      </c>
      <c r="F11" s="1">
        <f t="shared" si="1"/>
        <v>5</v>
      </c>
      <c r="G11" s="1">
        <f t="shared" si="2"/>
        <v>5</v>
      </c>
      <c r="H11" s="1">
        <f t="shared" si="3"/>
        <v>0</v>
      </c>
      <c r="I11" s="1">
        <f t="shared" si="4"/>
        <v>0</v>
      </c>
      <c r="J11" s="1">
        <f t="shared" si="5"/>
        <v>0</v>
      </c>
      <c r="K11" s="1">
        <f t="shared" si="6"/>
        <v>0</v>
      </c>
      <c r="L11" s="1">
        <f t="shared" si="7"/>
        <v>0</v>
      </c>
      <c r="M11" s="1">
        <f t="shared" si="8"/>
        <v>0</v>
      </c>
      <c r="N11" s="1">
        <f t="shared" si="9"/>
        <v>0</v>
      </c>
      <c r="O11" s="1">
        <f t="shared" si="10"/>
        <v>5</v>
      </c>
      <c r="P11" s="1">
        <f t="shared" si="11"/>
        <v>5</v>
      </c>
      <c r="Q11" s="1">
        <f t="shared" si="12"/>
        <v>5</v>
      </c>
      <c r="R11" s="1">
        <f t="shared" si="13"/>
        <v>5</v>
      </c>
      <c r="S11" s="19">
        <v>30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7">
        <v>112</v>
      </c>
      <c r="C12" s="58" t="s">
        <v>265</v>
      </c>
      <c r="D12" s="18"/>
      <c r="E12" s="1">
        <f t="shared" si="0"/>
        <v>1</v>
      </c>
      <c r="F12" s="1">
        <f t="shared" si="1"/>
        <v>6</v>
      </c>
      <c r="G12" s="1">
        <f t="shared" si="2"/>
        <v>6</v>
      </c>
      <c r="H12" s="1">
        <f t="shared" si="3"/>
        <v>1</v>
      </c>
      <c r="I12" s="1">
        <f t="shared" si="4"/>
        <v>1</v>
      </c>
      <c r="J12" s="1">
        <f t="shared" si="5"/>
        <v>1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5</v>
      </c>
      <c r="P12" s="1">
        <f t="shared" si="11"/>
        <v>5</v>
      </c>
      <c r="Q12" s="1">
        <f t="shared" si="12"/>
        <v>5</v>
      </c>
      <c r="R12" s="1">
        <f t="shared" si="13"/>
        <v>5</v>
      </c>
      <c r="S12" s="19">
        <v>40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7">
        <v>116</v>
      </c>
      <c r="C13" s="58" t="s">
        <v>266</v>
      </c>
      <c r="D13" s="18" t="s">
        <v>64</v>
      </c>
      <c r="E13" s="1">
        <f t="shared" si="0"/>
        <v>4</v>
      </c>
      <c r="F13" s="1">
        <f t="shared" si="1"/>
        <v>9</v>
      </c>
      <c r="G13" s="1">
        <f t="shared" si="2"/>
        <v>8</v>
      </c>
      <c r="H13" s="1">
        <f t="shared" si="3"/>
        <v>3</v>
      </c>
      <c r="I13" s="1">
        <f t="shared" si="4"/>
        <v>3</v>
      </c>
      <c r="J13" s="1">
        <f t="shared" si="5"/>
        <v>3</v>
      </c>
      <c r="K13" s="1">
        <f t="shared" si="6"/>
        <v>3</v>
      </c>
      <c r="L13" s="1">
        <f t="shared" si="7"/>
        <v>3</v>
      </c>
      <c r="M13" s="1">
        <f t="shared" si="8"/>
        <v>3</v>
      </c>
      <c r="N13" s="1">
        <f t="shared" si="9"/>
        <v>4</v>
      </c>
      <c r="O13" s="1">
        <f t="shared" si="10"/>
        <v>8</v>
      </c>
      <c r="P13" s="1">
        <f t="shared" si="11"/>
        <v>8</v>
      </c>
      <c r="Q13" s="1">
        <f t="shared" si="12"/>
        <v>8</v>
      </c>
      <c r="R13" s="1">
        <f t="shared" si="13"/>
        <v>8</v>
      </c>
      <c r="S13" s="19">
        <v>75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7">
        <v>123</v>
      </c>
      <c r="C14" s="58" t="s">
        <v>267</v>
      </c>
      <c r="D14" s="18"/>
      <c r="E14" s="1">
        <f t="shared" si="0"/>
        <v>2</v>
      </c>
      <c r="F14" s="1">
        <f t="shared" si="1"/>
        <v>7</v>
      </c>
      <c r="G14" s="1">
        <f t="shared" si="2"/>
        <v>7</v>
      </c>
      <c r="H14" s="1">
        <f t="shared" si="3"/>
        <v>2</v>
      </c>
      <c r="I14" s="1">
        <f t="shared" si="4"/>
        <v>2</v>
      </c>
      <c r="J14" s="1">
        <f t="shared" si="5"/>
        <v>2</v>
      </c>
      <c r="K14" s="1">
        <f t="shared" si="6"/>
        <v>1</v>
      </c>
      <c r="L14" s="1">
        <f t="shared" si="7"/>
        <v>1</v>
      </c>
      <c r="M14" s="1">
        <f t="shared" si="8"/>
        <v>1</v>
      </c>
      <c r="N14" s="1">
        <f t="shared" si="9"/>
        <v>1</v>
      </c>
      <c r="O14" s="1">
        <f t="shared" si="10"/>
        <v>6</v>
      </c>
      <c r="P14" s="1">
        <f t="shared" si="11"/>
        <v>6</v>
      </c>
      <c r="Q14" s="1">
        <f t="shared" si="12"/>
        <v>6</v>
      </c>
      <c r="R14" s="1">
        <f t="shared" si="13"/>
        <v>6</v>
      </c>
      <c r="S14" s="19">
        <v>50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>
        <v>125</v>
      </c>
      <c r="C15" s="58" t="s">
        <v>268</v>
      </c>
      <c r="D15" s="18"/>
      <c r="E15" s="1">
        <f t="shared" si="0"/>
        <v>1</v>
      </c>
      <c r="F15" s="1">
        <f t="shared" si="1"/>
        <v>6</v>
      </c>
      <c r="G15" s="1">
        <f t="shared" si="2"/>
        <v>6</v>
      </c>
      <c r="H15" s="1">
        <f t="shared" si="3"/>
        <v>1</v>
      </c>
      <c r="I15" s="1">
        <f t="shared" si="4"/>
        <v>1</v>
      </c>
      <c r="J15" s="1">
        <f t="shared" si="5"/>
        <v>1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5</v>
      </c>
      <c r="P15" s="1">
        <f t="shared" si="11"/>
        <v>5</v>
      </c>
      <c r="Q15" s="1">
        <f t="shared" si="12"/>
        <v>5</v>
      </c>
      <c r="R15" s="1">
        <f t="shared" si="13"/>
        <v>5</v>
      </c>
      <c r="S15" s="19">
        <v>40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7">
        <v>127</v>
      </c>
      <c r="C16" s="58" t="s">
        <v>269</v>
      </c>
      <c r="D16" s="18"/>
      <c r="E16" s="1">
        <f t="shared" si="0"/>
        <v>2</v>
      </c>
      <c r="F16" s="1">
        <f t="shared" si="1"/>
        <v>7</v>
      </c>
      <c r="G16" s="1">
        <f t="shared" si="2"/>
        <v>7</v>
      </c>
      <c r="H16" s="1">
        <f t="shared" si="3"/>
        <v>2</v>
      </c>
      <c r="I16" s="1">
        <f t="shared" si="4"/>
        <v>2</v>
      </c>
      <c r="J16" s="1">
        <f t="shared" si="5"/>
        <v>2</v>
      </c>
      <c r="K16" s="1">
        <f t="shared" si="6"/>
        <v>1</v>
      </c>
      <c r="L16" s="1">
        <f t="shared" si="7"/>
        <v>1</v>
      </c>
      <c r="M16" s="1">
        <f t="shared" si="8"/>
        <v>1</v>
      </c>
      <c r="N16" s="1">
        <f t="shared" si="9"/>
        <v>1</v>
      </c>
      <c r="O16" s="1">
        <f t="shared" si="10"/>
        <v>6</v>
      </c>
      <c r="P16" s="1">
        <f t="shared" si="11"/>
        <v>6</v>
      </c>
      <c r="Q16" s="1">
        <f t="shared" si="12"/>
        <v>6</v>
      </c>
      <c r="R16" s="1">
        <f t="shared" si="13"/>
        <v>6</v>
      </c>
      <c r="S16" s="19">
        <v>50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>
        <v>134</v>
      </c>
      <c r="C17" s="58" t="s">
        <v>270</v>
      </c>
      <c r="D17" s="18"/>
      <c r="E17" s="1">
        <f t="shared" si="0"/>
        <v>1</v>
      </c>
      <c r="F17" s="1">
        <f t="shared" si="1"/>
        <v>6</v>
      </c>
      <c r="G17" s="1">
        <f t="shared" si="2"/>
        <v>6</v>
      </c>
      <c r="H17" s="1">
        <f t="shared" si="3"/>
        <v>1</v>
      </c>
      <c r="I17" s="1">
        <f t="shared" si="4"/>
        <v>1</v>
      </c>
      <c r="J17" s="1">
        <f t="shared" si="5"/>
        <v>1</v>
      </c>
      <c r="K17" s="1">
        <f t="shared" si="6"/>
        <v>1</v>
      </c>
      <c r="L17" s="1">
        <f t="shared" si="7"/>
        <v>1</v>
      </c>
      <c r="M17" s="1">
        <f t="shared" si="8"/>
        <v>1</v>
      </c>
      <c r="N17" s="1">
        <f t="shared" si="9"/>
        <v>1</v>
      </c>
      <c r="O17" s="1">
        <f t="shared" si="10"/>
        <v>5</v>
      </c>
      <c r="P17" s="1">
        <f t="shared" si="11"/>
        <v>5</v>
      </c>
      <c r="Q17" s="1">
        <f t="shared" si="12"/>
        <v>5</v>
      </c>
      <c r="R17" s="1">
        <f t="shared" si="13"/>
        <v>5</v>
      </c>
      <c r="S17" s="19">
        <v>40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7">
        <v>164</v>
      </c>
      <c r="C18" s="58" t="s">
        <v>271</v>
      </c>
      <c r="D18" s="18"/>
      <c r="E18" s="1">
        <f t="shared" si="0"/>
        <v>2</v>
      </c>
      <c r="F18" s="1">
        <f t="shared" si="1"/>
        <v>7</v>
      </c>
      <c r="G18" s="1">
        <f t="shared" si="2"/>
        <v>7</v>
      </c>
      <c r="H18" s="1">
        <f t="shared" si="3"/>
        <v>2</v>
      </c>
      <c r="I18" s="1">
        <f t="shared" si="4"/>
        <v>2</v>
      </c>
      <c r="J18" s="1">
        <f t="shared" si="5"/>
        <v>2</v>
      </c>
      <c r="K18" s="1">
        <f t="shared" si="6"/>
        <v>1</v>
      </c>
      <c r="L18" s="1">
        <f t="shared" si="7"/>
        <v>1</v>
      </c>
      <c r="M18" s="1">
        <f t="shared" si="8"/>
        <v>1</v>
      </c>
      <c r="N18" s="1">
        <f t="shared" si="9"/>
        <v>1</v>
      </c>
      <c r="O18" s="1">
        <f t="shared" si="10"/>
        <v>6</v>
      </c>
      <c r="P18" s="1">
        <f t="shared" si="11"/>
        <v>6</v>
      </c>
      <c r="Q18" s="1">
        <f t="shared" si="12"/>
        <v>6</v>
      </c>
      <c r="R18" s="1">
        <f t="shared" si="13"/>
        <v>6</v>
      </c>
      <c r="S18" s="19">
        <v>50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7">
        <v>168</v>
      </c>
      <c r="C19" s="58" t="s">
        <v>272</v>
      </c>
      <c r="D19" s="18"/>
      <c r="E19" s="1">
        <f t="shared" si="0"/>
        <v>1</v>
      </c>
      <c r="F19" s="1">
        <f t="shared" si="1"/>
        <v>6</v>
      </c>
      <c r="G19" s="1">
        <f t="shared" si="2"/>
        <v>6</v>
      </c>
      <c r="H19" s="1">
        <f t="shared" si="3"/>
        <v>1</v>
      </c>
      <c r="I19" s="1">
        <f t="shared" si="4"/>
        <v>1</v>
      </c>
      <c r="J19" s="1">
        <f t="shared" si="5"/>
        <v>1</v>
      </c>
      <c r="K19" s="1">
        <f t="shared" si="6"/>
        <v>1</v>
      </c>
      <c r="L19" s="1">
        <f t="shared" si="7"/>
        <v>1</v>
      </c>
      <c r="M19" s="1">
        <f t="shared" si="8"/>
        <v>1</v>
      </c>
      <c r="N19" s="1">
        <f t="shared" si="9"/>
        <v>1</v>
      </c>
      <c r="O19" s="1">
        <f t="shared" si="10"/>
        <v>5</v>
      </c>
      <c r="P19" s="1">
        <f t="shared" si="11"/>
        <v>5</v>
      </c>
      <c r="Q19" s="1">
        <f t="shared" si="12"/>
        <v>5</v>
      </c>
      <c r="R19" s="1">
        <f t="shared" si="13"/>
        <v>5</v>
      </c>
      <c r="S19" s="19">
        <v>40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7">
        <v>173</v>
      </c>
      <c r="C20" s="58" t="s">
        <v>273</v>
      </c>
      <c r="D20" s="18"/>
      <c r="E20" s="1">
        <f t="shared" si="0"/>
        <v>3</v>
      </c>
      <c r="F20" s="1">
        <f t="shared" si="1"/>
        <v>8</v>
      </c>
      <c r="G20" s="1">
        <f t="shared" si="2"/>
        <v>8</v>
      </c>
      <c r="H20" s="1">
        <f t="shared" si="3"/>
        <v>3</v>
      </c>
      <c r="I20" s="1">
        <f t="shared" si="4"/>
        <v>3</v>
      </c>
      <c r="J20" s="1">
        <f t="shared" si="5"/>
        <v>3</v>
      </c>
      <c r="K20" s="1">
        <f t="shared" si="6"/>
        <v>3</v>
      </c>
      <c r="L20" s="1">
        <f t="shared" si="7"/>
        <v>3</v>
      </c>
      <c r="M20" s="1">
        <f t="shared" si="8"/>
        <v>3</v>
      </c>
      <c r="N20" s="1">
        <f t="shared" si="9"/>
        <v>3</v>
      </c>
      <c r="O20" s="1">
        <f t="shared" si="10"/>
        <v>8</v>
      </c>
      <c r="P20" s="1">
        <f t="shared" si="11"/>
        <v>8</v>
      </c>
      <c r="Q20" s="1">
        <f t="shared" si="12"/>
        <v>7</v>
      </c>
      <c r="R20" s="1">
        <f t="shared" si="13"/>
        <v>7</v>
      </c>
      <c r="S20" s="19">
        <v>70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7">
        <v>176</v>
      </c>
      <c r="C21" s="58" t="s">
        <v>274</v>
      </c>
      <c r="D21" s="18"/>
      <c r="E21" s="1">
        <f t="shared" si="0"/>
        <v>1</v>
      </c>
      <c r="F21" s="1">
        <f t="shared" si="1"/>
        <v>6</v>
      </c>
      <c r="G21" s="1">
        <f t="shared" si="2"/>
        <v>6</v>
      </c>
      <c r="H21" s="1">
        <f t="shared" si="3"/>
        <v>1</v>
      </c>
      <c r="I21" s="1">
        <f t="shared" si="4"/>
        <v>1</v>
      </c>
      <c r="J21" s="1">
        <f t="shared" si="5"/>
        <v>1</v>
      </c>
      <c r="K21" s="1">
        <f t="shared" si="6"/>
        <v>1</v>
      </c>
      <c r="L21" s="1">
        <f t="shared" si="7"/>
        <v>1</v>
      </c>
      <c r="M21" s="1">
        <f t="shared" si="8"/>
        <v>1</v>
      </c>
      <c r="N21" s="1">
        <f t="shared" si="9"/>
        <v>1</v>
      </c>
      <c r="O21" s="1">
        <f t="shared" si="10"/>
        <v>6</v>
      </c>
      <c r="P21" s="1">
        <f t="shared" si="11"/>
        <v>6</v>
      </c>
      <c r="Q21" s="1">
        <f t="shared" si="12"/>
        <v>5</v>
      </c>
      <c r="R21" s="1">
        <f t="shared" si="13"/>
        <v>5</v>
      </c>
      <c r="S21" s="19">
        <v>42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7">
        <v>182</v>
      </c>
      <c r="C22" s="58" t="s">
        <v>275</v>
      </c>
      <c r="D22" s="18"/>
      <c r="E22" s="1">
        <f t="shared" si="0"/>
        <v>1</v>
      </c>
      <c r="F22" s="1">
        <f t="shared" si="1"/>
        <v>6</v>
      </c>
      <c r="G22" s="1">
        <f t="shared" si="2"/>
        <v>6</v>
      </c>
      <c r="H22" s="1">
        <f t="shared" si="3"/>
        <v>1</v>
      </c>
      <c r="I22" s="1">
        <f t="shared" si="4"/>
        <v>1</v>
      </c>
      <c r="J22" s="1">
        <f t="shared" si="5"/>
        <v>1</v>
      </c>
      <c r="K22" s="1">
        <f t="shared" si="6"/>
        <v>1</v>
      </c>
      <c r="L22" s="1">
        <f t="shared" si="7"/>
        <v>1</v>
      </c>
      <c r="M22" s="1">
        <f t="shared" si="8"/>
        <v>1</v>
      </c>
      <c r="N22" s="1">
        <f t="shared" si="9"/>
        <v>1</v>
      </c>
      <c r="O22" s="1">
        <f t="shared" si="10"/>
        <v>5</v>
      </c>
      <c r="P22" s="1">
        <f t="shared" si="11"/>
        <v>5</v>
      </c>
      <c r="Q22" s="1">
        <f t="shared" si="12"/>
        <v>5</v>
      </c>
      <c r="R22" s="1">
        <f t="shared" si="13"/>
        <v>5</v>
      </c>
      <c r="S22" s="19">
        <v>40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7">
        <v>188</v>
      </c>
      <c r="C23" s="58" t="s">
        <v>276</v>
      </c>
      <c r="D23" s="18"/>
      <c r="E23" s="1">
        <f t="shared" si="0"/>
        <v>2</v>
      </c>
      <c r="F23" s="1">
        <f t="shared" si="1"/>
        <v>6</v>
      </c>
      <c r="G23" s="1">
        <f t="shared" si="2"/>
        <v>6</v>
      </c>
      <c r="H23" s="1">
        <f t="shared" si="3"/>
        <v>1</v>
      </c>
      <c r="I23" s="1">
        <f t="shared" si="4"/>
        <v>1</v>
      </c>
      <c r="J23" s="1">
        <f t="shared" si="5"/>
        <v>1</v>
      </c>
      <c r="K23" s="1">
        <f t="shared" si="6"/>
        <v>1</v>
      </c>
      <c r="L23" s="1">
        <f t="shared" si="7"/>
        <v>1</v>
      </c>
      <c r="M23" s="1">
        <f t="shared" si="8"/>
        <v>1</v>
      </c>
      <c r="N23" s="1">
        <f t="shared" si="9"/>
        <v>1</v>
      </c>
      <c r="O23" s="1">
        <f t="shared" si="10"/>
        <v>6</v>
      </c>
      <c r="P23" s="1">
        <f t="shared" si="11"/>
        <v>6</v>
      </c>
      <c r="Q23" s="1">
        <f t="shared" si="12"/>
        <v>6</v>
      </c>
      <c r="R23" s="1">
        <f t="shared" si="13"/>
        <v>6</v>
      </c>
      <c r="S23" s="19">
        <v>45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57">
        <v>191</v>
      </c>
      <c r="C24" s="58" t="s">
        <v>277</v>
      </c>
      <c r="D24" s="18"/>
      <c r="E24" s="1">
        <f t="shared" si="0"/>
        <v>4</v>
      </c>
      <c r="F24" s="1">
        <f t="shared" si="1"/>
        <v>9</v>
      </c>
      <c r="G24" s="1">
        <f t="shared" si="2"/>
        <v>9</v>
      </c>
      <c r="H24" s="1">
        <f t="shared" si="3"/>
        <v>4</v>
      </c>
      <c r="I24" s="1">
        <f t="shared" si="4"/>
        <v>4</v>
      </c>
      <c r="J24" s="1">
        <f t="shared" si="5"/>
        <v>4</v>
      </c>
      <c r="K24" s="1">
        <f t="shared" si="6"/>
        <v>4</v>
      </c>
      <c r="L24" s="1">
        <f t="shared" si="7"/>
        <v>4</v>
      </c>
      <c r="M24" s="1">
        <f t="shared" si="8"/>
        <v>3</v>
      </c>
      <c r="N24" s="1">
        <f t="shared" si="9"/>
        <v>3</v>
      </c>
      <c r="O24" s="1">
        <f t="shared" si="10"/>
        <v>8</v>
      </c>
      <c r="P24" s="1">
        <f t="shared" si="11"/>
        <v>8</v>
      </c>
      <c r="Q24" s="1">
        <f t="shared" si="12"/>
        <v>8</v>
      </c>
      <c r="R24" s="1">
        <f t="shared" si="13"/>
        <v>8</v>
      </c>
      <c r="S24" s="19">
        <v>80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57">
        <v>200</v>
      </c>
      <c r="C25" s="58" t="s">
        <v>278</v>
      </c>
      <c r="D25" s="18"/>
      <c r="E25" s="1">
        <f t="shared" si="0"/>
        <v>4</v>
      </c>
      <c r="F25" s="1">
        <f t="shared" si="1"/>
        <v>9</v>
      </c>
      <c r="G25" s="1">
        <f t="shared" si="2"/>
        <v>9</v>
      </c>
      <c r="H25" s="1">
        <f t="shared" si="3"/>
        <v>4</v>
      </c>
      <c r="I25" s="1">
        <f t="shared" si="4"/>
        <v>4</v>
      </c>
      <c r="J25" s="1">
        <f t="shared" si="5"/>
        <v>4</v>
      </c>
      <c r="K25" s="1">
        <f t="shared" si="6"/>
        <v>4</v>
      </c>
      <c r="L25" s="1">
        <f t="shared" si="7"/>
        <v>4</v>
      </c>
      <c r="M25" s="1">
        <f t="shared" si="8"/>
        <v>3</v>
      </c>
      <c r="N25" s="1">
        <f t="shared" si="9"/>
        <v>3</v>
      </c>
      <c r="O25" s="1">
        <f t="shared" si="10"/>
        <v>8</v>
      </c>
      <c r="P25" s="1">
        <f t="shared" si="11"/>
        <v>8</v>
      </c>
      <c r="Q25" s="1">
        <f t="shared" si="12"/>
        <v>8</v>
      </c>
      <c r="R25" s="1">
        <f t="shared" si="13"/>
        <v>8</v>
      </c>
      <c r="S25" s="19">
        <v>80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57">
        <v>201</v>
      </c>
      <c r="C26" s="58" t="s">
        <v>279</v>
      </c>
      <c r="D26" s="18"/>
      <c r="E26" s="1">
        <f t="shared" si="0"/>
        <v>1</v>
      </c>
      <c r="F26" s="1">
        <f t="shared" si="1"/>
        <v>6</v>
      </c>
      <c r="G26" s="1">
        <f t="shared" si="2"/>
        <v>6</v>
      </c>
      <c r="H26" s="1">
        <f t="shared" si="3"/>
        <v>1</v>
      </c>
      <c r="I26" s="1">
        <f t="shared" si="4"/>
        <v>1</v>
      </c>
      <c r="J26" s="1">
        <f t="shared" si="5"/>
        <v>1</v>
      </c>
      <c r="K26" s="1">
        <f t="shared" si="6"/>
        <v>1</v>
      </c>
      <c r="L26" s="1">
        <f t="shared" si="7"/>
        <v>1</v>
      </c>
      <c r="M26" s="1">
        <f t="shared" si="8"/>
        <v>1</v>
      </c>
      <c r="N26" s="1">
        <f t="shared" si="9"/>
        <v>1</v>
      </c>
      <c r="O26" s="1">
        <f t="shared" si="10"/>
        <v>5</v>
      </c>
      <c r="P26" s="1">
        <f t="shared" si="11"/>
        <v>5</v>
      </c>
      <c r="Q26" s="1">
        <f t="shared" si="12"/>
        <v>5</v>
      </c>
      <c r="R26" s="1">
        <f t="shared" si="13"/>
        <v>5</v>
      </c>
      <c r="S26" s="19">
        <v>40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7">
        <v>202</v>
      </c>
      <c r="C27" s="58" t="s">
        <v>280</v>
      </c>
      <c r="D27" s="18"/>
      <c r="E27" s="1">
        <f t="shared" si="0"/>
        <v>4</v>
      </c>
      <c r="F27" s="1">
        <f t="shared" si="1"/>
        <v>9</v>
      </c>
      <c r="G27" s="1">
        <f t="shared" si="2"/>
        <v>9</v>
      </c>
      <c r="H27" s="1">
        <f t="shared" si="3"/>
        <v>4</v>
      </c>
      <c r="I27" s="1">
        <f t="shared" si="4"/>
        <v>4</v>
      </c>
      <c r="J27" s="1">
        <f t="shared" si="5"/>
        <v>4</v>
      </c>
      <c r="K27" s="1">
        <f t="shared" si="6"/>
        <v>4</v>
      </c>
      <c r="L27" s="1">
        <f t="shared" si="7"/>
        <v>4</v>
      </c>
      <c r="M27" s="1">
        <f t="shared" si="8"/>
        <v>3</v>
      </c>
      <c r="N27" s="1">
        <f t="shared" si="9"/>
        <v>3</v>
      </c>
      <c r="O27" s="1">
        <f t="shared" si="10"/>
        <v>8</v>
      </c>
      <c r="P27" s="1">
        <f t="shared" si="11"/>
        <v>8</v>
      </c>
      <c r="Q27" s="1">
        <f t="shared" si="12"/>
        <v>8</v>
      </c>
      <c r="R27" s="1">
        <f t="shared" si="13"/>
        <v>8</v>
      </c>
      <c r="S27" s="19">
        <v>80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7">
        <v>281</v>
      </c>
      <c r="C28" s="58" t="s">
        <v>281</v>
      </c>
      <c r="D28" s="18"/>
      <c r="E28" s="1">
        <f t="shared" si="0"/>
        <v>1</v>
      </c>
      <c r="F28" s="1">
        <f t="shared" si="1"/>
        <v>6</v>
      </c>
      <c r="G28" s="1">
        <f t="shared" si="2"/>
        <v>6</v>
      </c>
      <c r="H28" s="1">
        <f t="shared" si="3"/>
        <v>1</v>
      </c>
      <c r="I28" s="1">
        <f t="shared" si="4"/>
        <v>1</v>
      </c>
      <c r="J28" s="1">
        <f t="shared" si="5"/>
        <v>1</v>
      </c>
      <c r="K28" s="1">
        <f t="shared" si="6"/>
        <v>1</v>
      </c>
      <c r="L28" s="1">
        <f t="shared" si="7"/>
        <v>1</v>
      </c>
      <c r="M28" s="1">
        <f t="shared" si="8"/>
        <v>1</v>
      </c>
      <c r="N28" s="1">
        <f t="shared" si="9"/>
        <v>1</v>
      </c>
      <c r="O28" s="1">
        <f t="shared" si="10"/>
        <v>5</v>
      </c>
      <c r="P28" s="1">
        <f t="shared" si="11"/>
        <v>5</v>
      </c>
      <c r="Q28" s="1">
        <f t="shared" si="12"/>
        <v>5</v>
      </c>
      <c r="R28" s="1">
        <f t="shared" si="13"/>
        <v>5</v>
      </c>
      <c r="S28" s="19">
        <v>40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57">
        <v>302</v>
      </c>
      <c r="C29" s="58" t="s">
        <v>282</v>
      </c>
      <c r="D29" s="18"/>
      <c r="E29" s="1">
        <f t="shared" si="0"/>
        <v>1</v>
      </c>
      <c r="F29" s="1">
        <f t="shared" si="1"/>
        <v>6</v>
      </c>
      <c r="G29" s="1">
        <f t="shared" si="2"/>
        <v>6</v>
      </c>
      <c r="H29" s="1">
        <f t="shared" si="3"/>
        <v>1</v>
      </c>
      <c r="I29" s="1">
        <f t="shared" si="4"/>
        <v>1</v>
      </c>
      <c r="J29" s="1">
        <f t="shared" si="5"/>
        <v>1</v>
      </c>
      <c r="K29" s="1">
        <f t="shared" si="6"/>
        <v>1</v>
      </c>
      <c r="L29" s="1">
        <f t="shared" si="7"/>
        <v>1</v>
      </c>
      <c r="M29" s="1">
        <f t="shared" si="8"/>
        <v>1</v>
      </c>
      <c r="N29" s="1">
        <f t="shared" si="9"/>
        <v>1</v>
      </c>
      <c r="O29" s="1">
        <f t="shared" si="10"/>
        <v>5</v>
      </c>
      <c r="P29" s="1">
        <f t="shared" si="11"/>
        <v>5</v>
      </c>
      <c r="Q29" s="1">
        <f t="shared" si="12"/>
        <v>5</v>
      </c>
      <c r="R29" s="1">
        <f t="shared" si="13"/>
        <v>5</v>
      </c>
      <c r="S29" s="19">
        <v>40</v>
      </c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7">
        <v>321</v>
      </c>
      <c r="C30" s="58" t="s">
        <v>283</v>
      </c>
      <c r="D30" s="18" t="s">
        <v>76</v>
      </c>
      <c r="E30" s="1">
        <f t="shared" si="0"/>
        <v>3</v>
      </c>
      <c r="F30" s="1">
        <f t="shared" si="1"/>
        <v>8</v>
      </c>
      <c r="G30" s="1">
        <f t="shared" si="2"/>
        <v>7</v>
      </c>
      <c r="H30" s="1">
        <f t="shared" si="3"/>
        <v>2</v>
      </c>
      <c r="I30" s="1">
        <f t="shared" si="4"/>
        <v>2</v>
      </c>
      <c r="J30" s="1">
        <f t="shared" si="5"/>
        <v>2</v>
      </c>
      <c r="K30" s="1">
        <f t="shared" si="6"/>
        <v>2</v>
      </c>
      <c r="L30" s="1">
        <f t="shared" si="7"/>
        <v>2</v>
      </c>
      <c r="M30" s="1">
        <f t="shared" si="8"/>
        <v>2</v>
      </c>
      <c r="N30" s="1">
        <f t="shared" si="9"/>
        <v>2</v>
      </c>
      <c r="O30" s="1">
        <f t="shared" si="10"/>
        <v>7</v>
      </c>
      <c r="P30" s="1">
        <f t="shared" si="11"/>
        <v>7</v>
      </c>
      <c r="Q30" s="1">
        <f t="shared" si="12"/>
        <v>7</v>
      </c>
      <c r="R30" s="1">
        <f t="shared" si="13"/>
        <v>7</v>
      </c>
      <c r="S30" s="19">
        <v>60</v>
      </c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7">
        <v>357</v>
      </c>
      <c r="C31" s="58" t="s">
        <v>284</v>
      </c>
      <c r="D31" s="18"/>
      <c r="E31" s="1">
        <f t="shared" si="0"/>
        <v>2</v>
      </c>
      <c r="F31" s="1">
        <f t="shared" si="1"/>
        <v>7</v>
      </c>
      <c r="G31" s="1">
        <f t="shared" si="2"/>
        <v>7</v>
      </c>
      <c r="H31" s="1">
        <f t="shared" si="3"/>
        <v>2</v>
      </c>
      <c r="I31" s="1">
        <f t="shared" si="4"/>
        <v>2</v>
      </c>
      <c r="J31" s="1">
        <f t="shared" si="5"/>
        <v>2</v>
      </c>
      <c r="K31" s="1">
        <f t="shared" si="6"/>
        <v>1</v>
      </c>
      <c r="L31" s="1">
        <f t="shared" si="7"/>
        <v>1</v>
      </c>
      <c r="M31" s="1">
        <f t="shared" si="8"/>
        <v>1</v>
      </c>
      <c r="N31" s="1">
        <f t="shared" si="9"/>
        <v>1</v>
      </c>
      <c r="O31" s="1">
        <f t="shared" si="10"/>
        <v>6</v>
      </c>
      <c r="P31" s="1">
        <f t="shared" si="11"/>
        <v>6</v>
      </c>
      <c r="Q31" s="1">
        <f t="shared" si="12"/>
        <v>6</v>
      </c>
      <c r="R31" s="1">
        <f t="shared" si="13"/>
        <v>6</v>
      </c>
      <c r="S31" s="19">
        <v>50</v>
      </c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7">
        <v>358</v>
      </c>
      <c r="C32" s="58" t="s">
        <v>285</v>
      </c>
      <c r="D32" s="18"/>
      <c r="E32" s="1">
        <f t="shared" si="0"/>
        <v>4</v>
      </c>
      <c r="F32" s="1">
        <f t="shared" si="1"/>
        <v>9</v>
      </c>
      <c r="G32" s="1">
        <f t="shared" si="2"/>
        <v>9</v>
      </c>
      <c r="H32" s="1">
        <f t="shared" si="3"/>
        <v>4</v>
      </c>
      <c r="I32" s="1">
        <f t="shared" si="4"/>
        <v>4</v>
      </c>
      <c r="J32" s="1">
        <f t="shared" si="5"/>
        <v>4</v>
      </c>
      <c r="K32" s="1">
        <f t="shared" si="6"/>
        <v>4</v>
      </c>
      <c r="L32" s="1">
        <f t="shared" si="7"/>
        <v>4</v>
      </c>
      <c r="M32" s="1">
        <f t="shared" si="8"/>
        <v>3</v>
      </c>
      <c r="N32" s="1">
        <f t="shared" si="9"/>
        <v>3</v>
      </c>
      <c r="O32" s="1">
        <f t="shared" si="10"/>
        <v>8</v>
      </c>
      <c r="P32" s="1">
        <f t="shared" si="11"/>
        <v>8</v>
      </c>
      <c r="Q32" s="1">
        <f t="shared" si="12"/>
        <v>8</v>
      </c>
      <c r="R32" s="1">
        <f t="shared" si="13"/>
        <v>8</v>
      </c>
      <c r="S32" s="19">
        <v>80</v>
      </c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6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6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45"/>
      <c r="C35" s="46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 insertColumns="0" insertRows="0"/>
  <protectedRanges>
    <protectedRange sqref="C2 E3:V3 E2:S2" name="Aralık1_2_1_21"/>
  </protectedRanges>
  <mergeCells count="11">
    <mergeCell ref="I3:N3"/>
    <mergeCell ref="V3:AJ3"/>
    <mergeCell ref="A1:S1"/>
    <mergeCell ref="B4:C4"/>
    <mergeCell ref="K43:R43"/>
    <mergeCell ref="K44:R44"/>
    <mergeCell ref="B2:C3"/>
    <mergeCell ref="A2:A4"/>
    <mergeCell ref="E2:S2"/>
    <mergeCell ref="E3:H3"/>
    <mergeCell ref="O3:R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164"/>
  <sheetViews>
    <sheetView zoomScalePageLayoutView="0" workbookViewId="0" topLeftCell="A1">
      <selection activeCell="AO13" sqref="AO13"/>
    </sheetView>
  </sheetViews>
  <sheetFormatPr defaultColWidth="9.00390625" defaultRowHeight="12.75"/>
  <cols>
    <col min="1" max="1" width="3.875" style="16" bestFit="1" customWidth="1"/>
    <col min="2" max="2" width="6.6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225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81</v>
      </c>
      <c r="C6" s="52" t="s">
        <v>207</v>
      </c>
      <c r="D6" s="18"/>
      <c r="E6" s="1">
        <f aca="true" t="shared" si="0" ref="E6:E40">IF(S6="","",(IF(D6="YOK",(VLOOKUP(S6,$V$90:$AJ$154,2,0)),(VLOOKUP(S6,$V$10:$AJ$82,2,0)))))</f>
        <v>2</v>
      </c>
      <c r="F6" s="1">
        <f aca="true" t="shared" si="1" ref="F6:F40">IF(S6="","",(IF(D6="YOK",(VLOOKUP(S6,$V$90:$AJ$154,3,0)),(VLOOKUP(S6,$V$10:$AJ$82,3,0)))))</f>
        <v>7</v>
      </c>
      <c r="G6" s="1">
        <f aca="true" t="shared" si="2" ref="G6:G40">IF(S6="","",(IF(D6="YOK",(VLOOKUP(S6,$V$90:$AJ$154,4,0)),(VLOOKUP(S6,$V$10:$AJ$82,4,0)))))</f>
        <v>7</v>
      </c>
      <c r="H6" s="1">
        <f aca="true" t="shared" si="3" ref="H6:H40">IF(S6="","",(IF(D6="YOK",(VLOOKUP(S6,$V$90:$AJ$154,5,0)),(VLOOKUP(S6,$V$10:$AJ$82,5,0)))))</f>
        <v>2</v>
      </c>
      <c r="I6" s="1">
        <f aca="true" t="shared" si="4" ref="I6:I40">IF(S6="","",(IF(D6="YOK",(VLOOKUP(S6,$V$90:$AJ$154,6,0)),(VLOOKUP(S6,$V$10:$AJ$82,6,0)))))</f>
        <v>2</v>
      </c>
      <c r="J6" s="1">
        <f aca="true" t="shared" si="5" ref="J6:J40">IF(S6="","",(IF(D6="YOK",(VLOOKUP(S6,$V$90:$AJ$154,7,0)),(VLOOKUP(S6,$V$10:$AJ$82,7,0)))))</f>
        <v>2</v>
      </c>
      <c r="K6" s="1">
        <f aca="true" t="shared" si="6" ref="K6:K40">IF(S6="","",(IF(D6="YOK",(VLOOKUP(S6,$V$90:$AJ$154,8,0)),(VLOOKUP(S6,$V$10:$AJ$82,8,0)))))</f>
        <v>2</v>
      </c>
      <c r="L6" s="1">
        <f aca="true" t="shared" si="7" ref="L6:L40">IF(S6="","",(IF(D6="YOK",(VLOOKUP(S6,$V$90:$AJ$154,9,0)),(VLOOKUP(S6,$V$10:$AJ$82,9,0)))))</f>
        <v>2</v>
      </c>
      <c r="M6" s="1">
        <f aca="true" t="shared" si="8" ref="M6:M40">IF(S6="","",(IF(D6="YOK",(VLOOKUP(S6,$V$90:$AJ$154,10,0)),(VLOOKUP(S6,$V$10:$AJ$82,10,0)))))</f>
        <v>2</v>
      </c>
      <c r="N6" s="1">
        <f aca="true" t="shared" si="9" ref="N6:N40">IF(S6="","",(IF(D6="YOK",(VLOOKUP(S6,$V$90:$AJ$154,11,0)),(VLOOKUP(S6,$V$10:$AJ$82,11,0)))))</f>
        <v>2</v>
      </c>
      <c r="O6" s="1">
        <f aca="true" t="shared" si="10" ref="O6:O40">IF(S6="","",(IF(D6="YOK",(VLOOKUP(S6,$V$90:$AJ$154,12,0)),(VLOOKUP(S6,$V$10:$AJ$82,12,0)))))</f>
        <v>7</v>
      </c>
      <c r="P6" s="1">
        <f aca="true" t="shared" si="11" ref="P6:P40">IF(S6="","",(IF(D6="YOK",(VLOOKUP(S6,$V$90:$AJ$154,13,0)),(VLOOKUP(S6,$V$10:$AJ$82,13,0)))))</f>
        <v>6</v>
      </c>
      <c r="Q6" s="1">
        <f aca="true" t="shared" si="12" ref="Q6:Q40">IF(S6="","",(IF(D6="YOK",(VLOOKUP(S6,$V$90:$AJ$154,14,0)),(VLOOKUP(S6,$V$10:$AJ$82,14,0)))))</f>
        <v>6</v>
      </c>
      <c r="R6" s="1">
        <f aca="true" t="shared" si="13" ref="R6:R40">IF(S6="","",(IF(D6="YOK",(VLOOKUP(S6,$V$90:$AJ$154,15,0)),(VLOOKUP(S6,$V$10:$AJ$82,15,0)))))</f>
        <v>6</v>
      </c>
      <c r="S6" s="19">
        <v>55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104</v>
      </c>
      <c r="C7" s="52" t="s">
        <v>208</v>
      </c>
      <c r="D7" s="18"/>
      <c r="E7" s="1">
        <f t="shared" si="0"/>
        <v>2</v>
      </c>
      <c r="F7" s="1">
        <f t="shared" si="1"/>
        <v>7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1</v>
      </c>
      <c r="O7" s="1">
        <f t="shared" si="10"/>
        <v>6</v>
      </c>
      <c r="P7" s="1">
        <f t="shared" si="11"/>
        <v>6</v>
      </c>
      <c r="Q7" s="1">
        <f t="shared" si="12"/>
        <v>6</v>
      </c>
      <c r="R7" s="1">
        <f t="shared" si="13"/>
        <v>6</v>
      </c>
      <c r="S7" s="19">
        <v>53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858</v>
      </c>
      <c r="C8" s="52" t="s">
        <v>209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860</v>
      </c>
      <c r="C9" s="52" t="s">
        <v>210</v>
      </c>
      <c r="D9" s="18"/>
      <c r="E9" s="1">
        <f t="shared" si="0"/>
      </c>
      <c r="F9" s="1">
        <f t="shared" si="1"/>
      </c>
      <c r="G9" s="1">
        <f t="shared" si="2"/>
      </c>
      <c r="H9" s="1">
        <f t="shared" si="3"/>
      </c>
      <c r="I9" s="1">
        <f t="shared" si="4"/>
      </c>
      <c r="J9" s="1">
        <f t="shared" si="5"/>
      </c>
      <c r="K9" s="1">
        <f t="shared" si="6"/>
      </c>
      <c r="L9" s="1">
        <f t="shared" si="7"/>
      </c>
      <c r="M9" s="1">
        <f t="shared" si="8"/>
      </c>
      <c r="N9" s="1">
        <f t="shared" si="9"/>
      </c>
      <c r="O9" s="1">
        <f t="shared" si="10"/>
      </c>
      <c r="P9" s="1">
        <f t="shared" si="11"/>
      </c>
      <c r="Q9" s="1">
        <f t="shared" si="12"/>
      </c>
      <c r="R9" s="1">
        <f t="shared" si="13"/>
      </c>
      <c r="S9" s="19"/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880</v>
      </c>
      <c r="C10" s="52" t="s">
        <v>211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900</v>
      </c>
      <c r="C11" s="52" t="s">
        <v>212</v>
      </c>
      <c r="D11" s="18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904</v>
      </c>
      <c r="C12" s="52" t="s">
        <v>213</v>
      </c>
      <c r="D12" s="18"/>
      <c r="E12" s="1">
        <f t="shared" si="0"/>
      </c>
      <c r="F12" s="1">
        <f t="shared" si="1"/>
      </c>
      <c r="G12" s="1">
        <f t="shared" si="2"/>
      </c>
      <c r="H12" s="1">
        <f t="shared" si="3"/>
      </c>
      <c r="I12" s="1">
        <f t="shared" si="4"/>
      </c>
      <c r="J12" s="1">
        <f t="shared" si="5"/>
      </c>
      <c r="K12" s="1">
        <f t="shared" si="6"/>
      </c>
      <c r="L12" s="1">
        <f t="shared" si="7"/>
      </c>
      <c r="M12" s="1">
        <f t="shared" si="8"/>
      </c>
      <c r="N12" s="1">
        <f t="shared" si="9"/>
      </c>
      <c r="O12" s="1">
        <f t="shared" si="10"/>
      </c>
      <c r="P12" s="1">
        <f t="shared" si="11"/>
      </c>
      <c r="Q12" s="1">
        <f t="shared" si="12"/>
      </c>
      <c r="R12" s="1">
        <f t="shared" si="13"/>
      </c>
      <c r="S12" s="19"/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907</v>
      </c>
      <c r="C13" s="52" t="s">
        <v>214</v>
      </c>
      <c r="D13" s="18"/>
      <c r="E13" s="1">
        <f t="shared" si="0"/>
      </c>
      <c r="F13" s="1">
        <f t="shared" si="1"/>
      </c>
      <c r="G13" s="1">
        <f t="shared" si="2"/>
      </c>
      <c r="H13" s="1">
        <f t="shared" si="3"/>
      </c>
      <c r="I13" s="1">
        <f t="shared" si="4"/>
      </c>
      <c r="J13" s="1">
        <f t="shared" si="5"/>
      </c>
      <c r="K13" s="1">
        <f t="shared" si="6"/>
      </c>
      <c r="L13" s="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9"/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921</v>
      </c>
      <c r="C14" s="52" t="s">
        <v>215</v>
      </c>
      <c r="D14" s="18"/>
      <c r="E14" s="1">
        <f t="shared" si="0"/>
      </c>
      <c r="F14" s="1">
        <f t="shared" si="1"/>
      </c>
      <c r="G14" s="1">
        <f t="shared" si="2"/>
      </c>
      <c r="H14" s="1">
        <f t="shared" si="3"/>
      </c>
      <c r="I14" s="1">
        <f t="shared" si="4"/>
      </c>
      <c r="J14" s="1">
        <f t="shared" si="5"/>
      </c>
      <c r="K14" s="1">
        <f t="shared" si="6"/>
      </c>
      <c r="L14" s="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9"/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0"/>
      <c r="C15" s="52"/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47"/>
      <c r="C16" s="52"/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47"/>
      <c r="C17" s="52"/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4.2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">
        <v>60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">
        <v>24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164"/>
  <sheetViews>
    <sheetView zoomScalePageLayoutView="0" workbookViewId="0" topLeftCell="A1">
      <selection activeCell="AQ7" sqref="AQ7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79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7">
        <v>203</v>
      </c>
      <c r="C6" s="41" t="s">
        <v>286</v>
      </c>
      <c r="D6" s="42"/>
      <c r="E6" s="1">
        <f aca="true" t="shared" si="0" ref="E6:E40">IF(S6="","",(IF(D6="YOK",(VLOOKUP(S6,$V$90:$AJ$154,2,0)),(VLOOKUP(S6,$V$10:$AJ$82,2,0)))))</f>
      </c>
      <c r="F6" s="1">
        <f aca="true" t="shared" si="1" ref="F6:F40">IF(S6="","",(IF(D6="YOK",(VLOOKUP(S6,$V$90:$AJ$154,3,0)),(VLOOKUP(S6,$V$10:$AJ$82,3,0)))))</f>
      </c>
      <c r="G6" s="1">
        <f aca="true" t="shared" si="2" ref="G6:G40">IF(S6="","",(IF(D6="YOK",(VLOOKUP(S6,$V$90:$AJ$154,4,0)),(VLOOKUP(S6,$V$10:$AJ$82,4,0)))))</f>
      </c>
      <c r="H6" s="1">
        <f aca="true" t="shared" si="3" ref="H6:H40">IF(S6="","",(IF(D6="YOK",(VLOOKUP(S6,$V$90:$AJ$154,5,0)),(VLOOKUP(S6,$V$10:$AJ$82,5,0)))))</f>
      </c>
      <c r="I6" s="1">
        <f aca="true" t="shared" si="4" ref="I6:I40">IF(S6="","",(IF(D6="YOK",(VLOOKUP(S6,$V$90:$AJ$154,6,0)),(VLOOKUP(S6,$V$10:$AJ$82,6,0)))))</f>
      </c>
      <c r="J6" s="1">
        <f aca="true" t="shared" si="5" ref="J6:J40">IF(S6="","",(IF(D6="YOK",(VLOOKUP(S6,$V$90:$AJ$154,7,0)),(VLOOKUP(S6,$V$10:$AJ$82,7,0)))))</f>
      </c>
      <c r="K6" s="1">
        <f aca="true" t="shared" si="6" ref="K6:K40">IF(S6="","",(IF(D6="YOK",(VLOOKUP(S6,$V$90:$AJ$154,8,0)),(VLOOKUP(S6,$V$10:$AJ$82,8,0)))))</f>
      </c>
      <c r="L6" s="1">
        <f aca="true" t="shared" si="7" ref="L6:L40">IF(S6="","",(IF(D6="YOK",(VLOOKUP(S6,$V$90:$AJ$154,9,0)),(VLOOKUP(S6,$V$10:$AJ$82,9,0)))))</f>
      </c>
      <c r="M6" s="1">
        <f aca="true" t="shared" si="8" ref="M6:M40">IF(S6="","",(IF(D6="YOK",(VLOOKUP(S6,$V$90:$AJ$154,10,0)),(VLOOKUP(S6,$V$10:$AJ$82,10,0)))))</f>
      </c>
      <c r="N6" s="1">
        <f aca="true" t="shared" si="9" ref="N6:N40">IF(S6="","",(IF(D6="YOK",(VLOOKUP(S6,$V$90:$AJ$154,11,0)),(VLOOKUP(S6,$V$10:$AJ$82,11,0)))))</f>
      </c>
      <c r="O6" s="1">
        <f aca="true" t="shared" si="10" ref="O6:O40">IF(S6="","",(IF(D6="YOK",(VLOOKUP(S6,$V$90:$AJ$154,12,0)),(VLOOKUP(S6,$V$10:$AJ$82,12,0)))))</f>
      </c>
      <c r="P6" s="1">
        <f aca="true" t="shared" si="11" ref="P6:P40">IF(S6="","",(IF(D6="YOK",(VLOOKUP(S6,$V$90:$AJ$154,13,0)),(VLOOKUP(S6,$V$10:$AJ$82,13,0)))))</f>
      </c>
      <c r="Q6" s="1">
        <f aca="true" t="shared" si="12" ref="Q6:Q40">IF(S6="","",(IF(D6="YOK",(VLOOKUP(S6,$V$90:$AJ$154,14,0)),(VLOOKUP(S6,$V$10:$AJ$82,14,0)))))</f>
      </c>
      <c r="R6" s="1">
        <f aca="true" t="shared" si="13" ref="R6:R40">IF(S6="","",(IF(D6="YOK",(VLOOKUP(S6,$V$90:$AJ$154,15,0)),(VLOOKUP(S6,$V$10:$AJ$82,15,0)))))</f>
      </c>
      <c r="S6" s="19"/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7">
        <v>206</v>
      </c>
      <c r="C7" s="41" t="s">
        <v>287</v>
      </c>
      <c r="D7" s="42" t="s">
        <v>80</v>
      </c>
      <c r="E7" s="1">
        <f t="shared" si="0"/>
        <v>0</v>
      </c>
      <c r="F7" s="1">
        <f t="shared" si="1"/>
        <v>5</v>
      </c>
      <c r="G7" s="1">
        <f t="shared" si="2"/>
        <v>5</v>
      </c>
      <c r="H7" s="1">
        <f t="shared" si="3"/>
        <v>0</v>
      </c>
      <c r="I7" s="1">
        <f t="shared" si="4"/>
        <v>0</v>
      </c>
      <c r="J7" s="1">
        <f t="shared" si="5"/>
        <v>0</v>
      </c>
      <c r="K7" s="1">
        <f t="shared" si="6"/>
        <v>0</v>
      </c>
      <c r="L7" s="1">
        <f t="shared" si="7"/>
        <v>0</v>
      </c>
      <c r="M7" s="1">
        <f t="shared" si="8"/>
        <v>0</v>
      </c>
      <c r="N7" s="1">
        <f t="shared" si="9"/>
        <v>0</v>
      </c>
      <c r="O7" s="1">
        <f t="shared" si="10"/>
        <v>5</v>
      </c>
      <c r="P7" s="1">
        <f t="shared" si="11"/>
        <v>5</v>
      </c>
      <c r="Q7" s="1">
        <f t="shared" si="12"/>
        <v>5</v>
      </c>
      <c r="R7" s="1">
        <f t="shared" si="13"/>
        <v>5</v>
      </c>
      <c r="S7" s="19">
        <v>30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7">
        <v>212</v>
      </c>
      <c r="C8" s="41" t="s">
        <v>288</v>
      </c>
      <c r="D8" s="42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1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7">
        <v>214</v>
      </c>
      <c r="C9" s="41" t="s">
        <v>289</v>
      </c>
      <c r="D9" s="42"/>
      <c r="E9" s="1">
        <f t="shared" si="0"/>
        <v>1</v>
      </c>
      <c r="F9" s="1">
        <f t="shared" si="1"/>
        <v>6</v>
      </c>
      <c r="G9" s="1">
        <f t="shared" si="2"/>
        <v>6</v>
      </c>
      <c r="H9" s="1">
        <f t="shared" si="3"/>
        <v>1</v>
      </c>
      <c r="I9" s="1">
        <f t="shared" si="4"/>
        <v>1</v>
      </c>
      <c r="J9" s="1">
        <f t="shared" si="5"/>
        <v>1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5</v>
      </c>
      <c r="P9" s="1">
        <f t="shared" si="11"/>
        <v>5</v>
      </c>
      <c r="Q9" s="1">
        <f t="shared" si="12"/>
        <v>5</v>
      </c>
      <c r="R9" s="1">
        <f t="shared" si="13"/>
        <v>5</v>
      </c>
      <c r="S9" s="19">
        <v>40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7">
        <v>217</v>
      </c>
      <c r="C10" s="41" t="s">
        <v>290</v>
      </c>
      <c r="D10" s="42"/>
      <c r="E10" s="1">
        <f t="shared" si="0"/>
        <v>2</v>
      </c>
      <c r="F10" s="1">
        <f t="shared" si="1"/>
        <v>7</v>
      </c>
      <c r="G10" s="1">
        <f t="shared" si="2"/>
        <v>7</v>
      </c>
      <c r="H10" s="1">
        <f t="shared" si="3"/>
        <v>2</v>
      </c>
      <c r="I10" s="1">
        <f t="shared" si="4"/>
        <v>2</v>
      </c>
      <c r="J10" s="1">
        <f t="shared" si="5"/>
        <v>2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6</v>
      </c>
      <c r="P10" s="1">
        <f t="shared" si="11"/>
        <v>6</v>
      </c>
      <c r="Q10" s="1">
        <f t="shared" si="12"/>
        <v>6</v>
      </c>
      <c r="R10" s="1">
        <f t="shared" si="13"/>
        <v>6</v>
      </c>
      <c r="S10" s="19">
        <v>50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7">
        <v>218</v>
      </c>
      <c r="C11" s="41" t="s">
        <v>291</v>
      </c>
      <c r="D11" s="42"/>
      <c r="E11" s="1">
        <f t="shared" si="0"/>
      </c>
      <c r="F11" s="1">
        <f t="shared" si="1"/>
      </c>
      <c r="G11" s="1">
        <f t="shared" si="2"/>
      </c>
      <c r="H11" s="1">
        <f t="shared" si="3"/>
      </c>
      <c r="I11" s="1">
        <f t="shared" si="4"/>
      </c>
      <c r="J11" s="1">
        <f t="shared" si="5"/>
      </c>
      <c r="K11" s="1">
        <f t="shared" si="6"/>
      </c>
      <c r="L11" s="1">
        <f t="shared" si="7"/>
      </c>
      <c r="M11" s="1">
        <f t="shared" si="8"/>
      </c>
      <c r="N11" s="1">
        <f t="shared" si="9"/>
      </c>
      <c r="O11" s="1">
        <f t="shared" si="10"/>
      </c>
      <c r="P11" s="1">
        <f t="shared" si="11"/>
      </c>
      <c r="Q11" s="1">
        <f t="shared" si="12"/>
      </c>
      <c r="R11" s="1">
        <f t="shared" si="13"/>
      </c>
      <c r="S11" s="19"/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7">
        <v>223</v>
      </c>
      <c r="C12" s="41" t="s">
        <v>292</v>
      </c>
      <c r="D12" s="42" t="s">
        <v>81</v>
      </c>
      <c r="E12" s="1">
        <f t="shared" si="0"/>
        <v>1</v>
      </c>
      <c r="F12" s="1">
        <f t="shared" si="1"/>
        <v>6</v>
      </c>
      <c r="G12" s="1">
        <f t="shared" si="2"/>
        <v>6</v>
      </c>
      <c r="H12" s="1">
        <f t="shared" si="3"/>
        <v>1</v>
      </c>
      <c r="I12" s="1">
        <f t="shared" si="4"/>
        <v>1</v>
      </c>
      <c r="J12" s="1">
        <f t="shared" si="5"/>
        <v>1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5</v>
      </c>
      <c r="P12" s="1">
        <f t="shared" si="11"/>
        <v>5</v>
      </c>
      <c r="Q12" s="1">
        <f t="shared" si="12"/>
        <v>5</v>
      </c>
      <c r="R12" s="1">
        <f t="shared" si="13"/>
        <v>5</v>
      </c>
      <c r="S12" s="19">
        <v>40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7">
        <v>228</v>
      </c>
      <c r="C13" s="41" t="s">
        <v>293</v>
      </c>
      <c r="D13" s="42" t="s">
        <v>82</v>
      </c>
      <c r="E13" s="1">
        <f t="shared" si="0"/>
        <v>1</v>
      </c>
      <c r="F13" s="1">
        <f t="shared" si="1"/>
        <v>6</v>
      </c>
      <c r="G13" s="1">
        <f t="shared" si="2"/>
        <v>6</v>
      </c>
      <c r="H13" s="1">
        <f t="shared" si="3"/>
        <v>1</v>
      </c>
      <c r="I13" s="1">
        <f t="shared" si="4"/>
        <v>1</v>
      </c>
      <c r="J13" s="1">
        <f t="shared" si="5"/>
        <v>1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5</v>
      </c>
      <c r="P13" s="1">
        <f t="shared" si="11"/>
        <v>5</v>
      </c>
      <c r="Q13" s="1">
        <f t="shared" si="12"/>
        <v>5</v>
      </c>
      <c r="R13" s="1">
        <f t="shared" si="13"/>
        <v>5</v>
      </c>
      <c r="S13" s="19">
        <v>40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7">
        <v>229</v>
      </c>
      <c r="C14" s="41" t="s">
        <v>294</v>
      </c>
      <c r="D14" s="42" t="s">
        <v>83</v>
      </c>
      <c r="E14" s="1">
        <f t="shared" si="0"/>
        <v>0</v>
      </c>
      <c r="F14" s="1">
        <f t="shared" si="1"/>
        <v>5</v>
      </c>
      <c r="G14" s="1">
        <f t="shared" si="2"/>
        <v>5</v>
      </c>
      <c r="H14" s="1">
        <f t="shared" si="3"/>
        <v>0</v>
      </c>
      <c r="I14" s="1">
        <f t="shared" si="4"/>
        <v>0</v>
      </c>
      <c r="J14" s="1">
        <f t="shared" si="5"/>
        <v>0</v>
      </c>
      <c r="K14" s="1">
        <f t="shared" si="6"/>
        <v>0</v>
      </c>
      <c r="L14" s="1">
        <f t="shared" si="7"/>
        <v>0</v>
      </c>
      <c r="M14" s="1">
        <f t="shared" si="8"/>
        <v>0</v>
      </c>
      <c r="N14" s="1">
        <f t="shared" si="9"/>
        <v>0</v>
      </c>
      <c r="O14" s="1">
        <f t="shared" si="10"/>
        <v>5</v>
      </c>
      <c r="P14" s="1">
        <f t="shared" si="11"/>
        <v>5</v>
      </c>
      <c r="Q14" s="1">
        <f t="shared" si="12"/>
        <v>5</v>
      </c>
      <c r="R14" s="1">
        <f t="shared" si="13"/>
        <v>5</v>
      </c>
      <c r="S14" s="19">
        <v>30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>
        <v>236</v>
      </c>
      <c r="C15" s="41" t="s">
        <v>295</v>
      </c>
      <c r="D15" s="42" t="s">
        <v>84</v>
      </c>
      <c r="E15" s="1">
        <f t="shared" si="0"/>
        <v>3</v>
      </c>
      <c r="F15" s="1">
        <f t="shared" si="1"/>
        <v>8</v>
      </c>
      <c r="G15" s="1">
        <f t="shared" si="2"/>
        <v>7</v>
      </c>
      <c r="H15" s="1">
        <f t="shared" si="3"/>
        <v>2</v>
      </c>
      <c r="I15" s="1">
        <f t="shared" si="4"/>
        <v>2</v>
      </c>
      <c r="J15" s="1">
        <f t="shared" si="5"/>
        <v>2</v>
      </c>
      <c r="K15" s="1">
        <f t="shared" si="6"/>
        <v>2</v>
      </c>
      <c r="L15" s="1">
        <f t="shared" si="7"/>
        <v>2</v>
      </c>
      <c r="M15" s="1">
        <f t="shared" si="8"/>
        <v>2</v>
      </c>
      <c r="N15" s="1">
        <f t="shared" si="9"/>
        <v>2</v>
      </c>
      <c r="O15" s="1">
        <f t="shared" si="10"/>
        <v>7</v>
      </c>
      <c r="P15" s="1">
        <f t="shared" si="11"/>
        <v>7</v>
      </c>
      <c r="Q15" s="1">
        <f t="shared" si="12"/>
        <v>7</v>
      </c>
      <c r="R15" s="1">
        <f t="shared" si="13"/>
        <v>7</v>
      </c>
      <c r="S15" s="19">
        <v>60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7">
        <v>239</v>
      </c>
      <c r="C16" s="41" t="s">
        <v>296</v>
      </c>
      <c r="D16" s="42"/>
      <c r="E16" s="1">
        <f t="shared" si="0"/>
        <v>0</v>
      </c>
      <c r="F16" s="1">
        <f t="shared" si="1"/>
        <v>5</v>
      </c>
      <c r="G16" s="1">
        <f t="shared" si="2"/>
        <v>5</v>
      </c>
      <c r="H16" s="1">
        <f t="shared" si="3"/>
        <v>0</v>
      </c>
      <c r="I16" s="1">
        <f t="shared" si="4"/>
        <v>0</v>
      </c>
      <c r="J16" s="1">
        <f t="shared" si="5"/>
        <v>0</v>
      </c>
      <c r="K16" s="1">
        <f t="shared" si="6"/>
        <v>0</v>
      </c>
      <c r="L16" s="1">
        <f t="shared" si="7"/>
        <v>0</v>
      </c>
      <c r="M16" s="1">
        <f t="shared" si="8"/>
        <v>0</v>
      </c>
      <c r="N16" s="1">
        <f t="shared" si="9"/>
        <v>0</v>
      </c>
      <c r="O16" s="1">
        <f t="shared" si="10"/>
        <v>5</v>
      </c>
      <c r="P16" s="1">
        <f t="shared" si="11"/>
        <v>5</v>
      </c>
      <c r="Q16" s="1">
        <f t="shared" si="12"/>
        <v>5</v>
      </c>
      <c r="R16" s="1">
        <f t="shared" si="13"/>
        <v>5</v>
      </c>
      <c r="S16" s="19">
        <v>30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>
        <v>243</v>
      </c>
      <c r="C17" s="41" t="s">
        <v>297</v>
      </c>
      <c r="D17" s="42"/>
      <c r="E17" s="1">
        <f t="shared" si="0"/>
        <v>3</v>
      </c>
      <c r="F17" s="1">
        <f t="shared" si="1"/>
        <v>8</v>
      </c>
      <c r="G17" s="1">
        <f t="shared" si="2"/>
        <v>8</v>
      </c>
      <c r="H17" s="1">
        <f t="shared" si="3"/>
        <v>3</v>
      </c>
      <c r="I17" s="1">
        <f t="shared" si="4"/>
        <v>3</v>
      </c>
      <c r="J17" s="1">
        <f t="shared" si="5"/>
        <v>3</v>
      </c>
      <c r="K17" s="1">
        <f t="shared" si="6"/>
        <v>3</v>
      </c>
      <c r="L17" s="1">
        <f t="shared" si="7"/>
        <v>3</v>
      </c>
      <c r="M17" s="1">
        <f t="shared" si="8"/>
        <v>3</v>
      </c>
      <c r="N17" s="1">
        <f t="shared" si="9"/>
        <v>3</v>
      </c>
      <c r="O17" s="1">
        <f t="shared" si="10"/>
        <v>8</v>
      </c>
      <c r="P17" s="1">
        <f t="shared" si="11"/>
        <v>8</v>
      </c>
      <c r="Q17" s="1">
        <f t="shared" si="12"/>
        <v>7</v>
      </c>
      <c r="R17" s="1">
        <f t="shared" si="13"/>
        <v>7</v>
      </c>
      <c r="S17" s="19">
        <v>70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7">
        <v>244</v>
      </c>
      <c r="C18" s="41" t="s">
        <v>298</v>
      </c>
      <c r="D18" s="42"/>
      <c r="E18" s="1">
        <f t="shared" si="0"/>
        <v>0</v>
      </c>
      <c r="F18" s="1">
        <f t="shared" si="1"/>
        <v>5</v>
      </c>
      <c r="G18" s="1">
        <f t="shared" si="2"/>
        <v>5</v>
      </c>
      <c r="H18" s="1">
        <f t="shared" si="3"/>
        <v>0</v>
      </c>
      <c r="I18" s="1">
        <f t="shared" si="4"/>
        <v>0</v>
      </c>
      <c r="J18" s="1">
        <f t="shared" si="5"/>
        <v>0</v>
      </c>
      <c r="K18" s="1">
        <f t="shared" si="6"/>
        <v>0</v>
      </c>
      <c r="L18" s="1">
        <f t="shared" si="7"/>
        <v>0</v>
      </c>
      <c r="M18" s="1">
        <f t="shared" si="8"/>
        <v>0</v>
      </c>
      <c r="N18" s="1">
        <f t="shared" si="9"/>
        <v>0</v>
      </c>
      <c r="O18" s="1">
        <f t="shared" si="10"/>
        <v>5</v>
      </c>
      <c r="P18" s="1">
        <f t="shared" si="11"/>
        <v>5</v>
      </c>
      <c r="Q18" s="1">
        <f t="shared" si="12"/>
        <v>5</v>
      </c>
      <c r="R18" s="1">
        <f t="shared" si="13"/>
        <v>5</v>
      </c>
      <c r="S18" s="19">
        <v>30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7">
        <v>250</v>
      </c>
      <c r="C19" s="41" t="s">
        <v>299</v>
      </c>
      <c r="D19" s="42"/>
      <c r="E19" s="1">
        <f t="shared" si="0"/>
        <v>1</v>
      </c>
      <c r="F19" s="1">
        <f t="shared" si="1"/>
        <v>6</v>
      </c>
      <c r="G19" s="1">
        <f t="shared" si="2"/>
        <v>6</v>
      </c>
      <c r="H19" s="1">
        <f t="shared" si="3"/>
        <v>1</v>
      </c>
      <c r="I19" s="1">
        <f t="shared" si="4"/>
        <v>1</v>
      </c>
      <c r="J19" s="1">
        <f t="shared" si="5"/>
        <v>1</v>
      </c>
      <c r="K19" s="1">
        <f t="shared" si="6"/>
        <v>1</v>
      </c>
      <c r="L19" s="1">
        <f t="shared" si="7"/>
        <v>1</v>
      </c>
      <c r="M19" s="1">
        <f t="shared" si="8"/>
        <v>1</v>
      </c>
      <c r="N19" s="1">
        <f t="shared" si="9"/>
        <v>1</v>
      </c>
      <c r="O19" s="1">
        <f t="shared" si="10"/>
        <v>5</v>
      </c>
      <c r="P19" s="1">
        <f t="shared" si="11"/>
        <v>5</v>
      </c>
      <c r="Q19" s="1">
        <f t="shared" si="12"/>
        <v>5</v>
      </c>
      <c r="R19" s="1">
        <f t="shared" si="13"/>
        <v>5</v>
      </c>
      <c r="S19" s="19">
        <v>40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7">
        <v>261</v>
      </c>
      <c r="C20" s="41" t="s">
        <v>300</v>
      </c>
      <c r="D20" s="42"/>
      <c r="E20" s="1">
        <f t="shared" si="0"/>
        <v>1</v>
      </c>
      <c r="F20" s="1">
        <f t="shared" si="1"/>
        <v>6</v>
      </c>
      <c r="G20" s="1">
        <f t="shared" si="2"/>
        <v>6</v>
      </c>
      <c r="H20" s="1">
        <f t="shared" si="3"/>
        <v>1</v>
      </c>
      <c r="I20" s="1">
        <f t="shared" si="4"/>
        <v>1</v>
      </c>
      <c r="J20" s="1">
        <f t="shared" si="5"/>
        <v>1</v>
      </c>
      <c r="K20" s="1">
        <f t="shared" si="6"/>
        <v>1</v>
      </c>
      <c r="L20" s="1">
        <f t="shared" si="7"/>
        <v>1</v>
      </c>
      <c r="M20" s="1">
        <f t="shared" si="8"/>
        <v>1</v>
      </c>
      <c r="N20" s="1">
        <f t="shared" si="9"/>
        <v>1</v>
      </c>
      <c r="O20" s="1">
        <f t="shared" si="10"/>
        <v>5</v>
      </c>
      <c r="P20" s="1">
        <f t="shared" si="11"/>
        <v>5</v>
      </c>
      <c r="Q20" s="1">
        <f t="shared" si="12"/>
        <v>5</v>
      </c>
      <c r="R20" s="1">
        <f t="shared" si="13"/>
        <v>5</v>
      </c>
      <c r="S20" s="19">
        <v>40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7">
        <v>271</v>
      </c>
      <c r="C21" s="41" t="s">
        <v>301</v>
      </c>
      <c r="D21" s="42"/>
      <c r="E21" s="1">
        <f t="shared" si="0"/>
        <v>3</v>
      </c>
      <c r="F21" s="1">
        <f t="shared" si="1"/>
        <v>8</v>
      </c>
      <c r="G21" s="1">
        <f t="shared" si="2"/>
        <v>7</v>
      </c>
      <c r="H21" s="1">
        <f t="shared" si="3"/>
        <v>2</v>
      </c>
      <c r="I21" s="1">
        <f t="shared" si="4"/>
        <v>2</v>
      </c>
      <c r="J21" s="1">
        <f t="shared" si="5"/>
        <v>2</v>
      </c>
      <c r="K21" s="1">
        <f t="shared" si="6"/>
        <v>2</v>
      </c>
      <c r="L21" s="1">
        <f t="shared" si="7"/>
        <v>2</v>
      </c>
      <c r="M21" s="1">
        <f t="shared" si="8"/>
        <v>2</v>
      </c>
      <c r="N21" s="1">
        <f t="shared" si="9"/>
        <v>2</v>
      </c>
      <c r="O21" s="1">
        <f t="shared" si="10"/>
        <v>7</v>
      </c>
      <c r="P21" s="1">
        <f t="shared" si="11"/>
        <v>7</v>
      </c>
      <c r="Q21" s="1">
        <f t="shared" si="12"/>
        <v>7</v>
      </c>
      <c r="R21" s="1">
        <f t="shared" si="13"/>
        <v>7</v>
      </c>
      <c r="S21" s="19">
        <v>60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7">
        <v>273</v>
      </c>
      <c r="C22" s="41" t="s">
        <v>302</v>
      </c>
      <c r="D22" s="42"/>
      <c r="E22" s="1">
        <f t="shared" si="0"/>
        <v>1</v>
      </c>
      <c r="F22" s="1">
        <f t="shared" si="1"/>
        <v>6</v>
      </c>
      <c r="G22" s="1">
        <f t="shared" si="2"/>
        <v>6</v>
      </c>
      <c r="H22" s="1">
        <f t="shared" si="3"/>
        <v>1</v>
      </c>
      <c r="I22" s="1">
        <f t="shared" si="4"/>
        <v>1</v>
      </c>
      <c r="J22" s="1">
        <f t="shared" si="5"/>
        <v>1</v>
      </c>
      <c r="K22" s="1">
        <f t="shared" si="6"/>
        <v>1</v>
      </c>
      <c r="L22" s="1">
        <f t="shared" si="7"/>
        <v>1</v>
      </c>
      <c r="M22" s="1">
        <f t="shared" si="8"/>
        <v>1</v>
      </c>
      <c r="N22" s="1">
        <f t="shared" si="9"/>
        <v>1</v>
      </c>
      <c r="O22" s="1">
        <f t="shared" si="10"/>
        <v>5</v>
      </c>
      <c r="P22" s="1">
        <f t="shared" si="11"/>
        <v>5</v>
      </c>
      <c r="Q22" s="1">
        <f t="shared" si="12"/>
        <v>5</v>
      </c>
      <c r="R22" s="1">
        <f t="shared" si="13"/>
        <v>5</v>
      </c>
      <c r="S22" s="19">
        <v>40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7">
        <v>277</v>
      </c>
      <c r="C23" s="59" t="s">
        <v>303</v>
      </c>
      <c r="D23" s="42"/>
      <c r="E23" s="1">
        <f t="shared" si="0"/>
        <v>3</v>
      </c>
      <c r="F23" s="1">
        <f t="shared" si="1"/>
        <v>8</v>
      </c>
      <c r="G23" s="1">
        <f t="shared" si="2"/>
        <v>8</v>
      </c>
      <c r="H23" s="1">
        <f t="shared" si="3"/>
        <v>3</v>
      </c>
      <c r="I23" s="1">
        <f t="shared" si="4"/>
        <v>3</v>
      </c>
      <c r="J23" s="1">
        <f t="shared" si="5"/>
        <v>3</v>
      </c>
      <c r="K23" s="1">
        <f t="shared" si="6"/>
        <v>3</v>
      </c>
      <c r="L23" s="1">
        <f t="shared" si="7"/>
        <v>3</v>
      </c>
      <c r="M23" s="1">
        <f t="shared" si="8"/>
        <v>3</v>
      </c>
      <c r="N23" s="1">
        <f t="shared" si="9"/>
        <v>3</v>
      </c>
      <c r="O23" s="1">
        <f t="shared" si="10"/>
        <v>8</v>
      </c>
      <c r="P23" s="1">
        <f t="shared" si="11"/>
        <v>8</v>
      </c>
      <c r="Q23" s="1">
        <f t="shared" si="12"/>
        <v>7</v>
      </c>
      <c r="R23" s="1">
        <f t="shared" si="13"/>
        <v>7</v>
      </c>
      <c r="S23" s="19">
        <v>70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57">
        <v>284</v>
      </c>
      <c r="C24" s="59" t="s">
        <v>304</v>
      </c>
      <c r="D24" s="42"/>
      <c r="E24" s="1">
        <f t="shared" si="0"/>
        <v>1</v>
      </c>
      <c r="F24" s="1">
        <f t="shared" si="1"/>
        <v>6</v>
      </c>
      <c r="G24" s="1">
        <f t="shared" si="2"/>
        <v>6</v>
      </c>
      <c r="H24" s="1">
        <f t="shared" si="3"/>
        <v>1</v>
      </c>
      <c r="I24" s="1">
        <f t="shared" si="4"/>
        <v>1</v>
      </c>
      <c r="J24" s="1">
        <f t="shared" si="5"/>
        <v>1</v>
      </c>
      <c r="K24" s="1">
        <f t="shared" si="6"/>
        <v>1</v>
      </c>
      <c r="L24" s="1">
        <f t="shared" si="7"/>
        <v>1</v>
      </c>
      <c r="M24" s="1">
        <f t="shared" si="8"/>
        <v>1</v>
      </c>
      <c r="N24" s="1">
        <f t="shared" si="9"/>
        <v>1</v>
      </c>
      <c r="O24" s="1">
        <f t="shared" si="10"/>
        <v>5</v>
      </c>
      <c r="P24" s="1">
        <f t="shared" si="11"/>
        <v>5</v>
      </c>
      <c r="Q24" s="1">
        <f t="shared" si="12"/>
        <v>5</v>
      </c>
      <c r="R24" s="1">
        <f t="shared" si="13"/>
        <v>5</v>
      </c>
      <c r="S24" s="19">
        <v>40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57">
        <v>295</v>
      </c>
      <c r="C25" s="59" t="s">
        <v>305</v>
      </c>
      <c r="D25" s="42"/>
      <c r="E25" s="1">
        <f t="shared" si="0"/>
        <v>1</v>
      </c>
      <c r="F25" s="1">
        <f t="shared" si="1"/>
        <v>6</v>
      </c>
      <c r="G25" s="1">
        <f t="shared" si="2"/>
        <v>6</v>
      </c>
      <c r="H25" s="1">
        <f t="shared" si="3"/>
        <v>1</v>
      </c>
      <c r="I25" s="1">
        <f t="shared" si="4"/>
        <v>1</v>
      </c>
      <c r="J25" s="1">
        <f t="shared" si="5"/>
        <v>1</v>
      </c>
      <c r="K25" s="1">
        <f t="shared" si="6"/>
        <v>1</v>
      </c>
      <c r="L25" s="1">
        <f t="shared" si="7"/>
        <v>1</v>
      </c>
      <c r="M25" s="1">
        <f t="shared" si="8"/>
        <v>1</v>
      </c>
      <c r="N25" s="1">
        <f t="shared" si="9"/>
        <v>1</v>
      </c>
      <c r="O25" s="1">
        <f t="shared" si="10"/>
        <v>5</v>
      </c>
      <c r="P25" s="1">
        <f t="shared" si="11"/>
        <v>5</v>
      </c>
      <c r="Q25" s="1">
        <f t="shared" si="12"/>
        <v>5</v>
      </c>
      <c r="R25" s="1">
        <f t="shared" si="13"/>
        <v>5</v>
      </c>
      <c r="S25" s="19">
        <v>40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57">
        <v>311</v>
      </c>
      <c r="C26" s="59" t="s">
        <v>306</v>
      </c>
      <c r="D26" s="42"/>
      <c r="E26" s="1">
        <f t="shared" si="0"/>
        <v>3</v>
      </c>
      <c r="F26" s="1">
        <f t="shared" si="1"/>
        <v>8</v>
      </c>
      <c r="G26" s="1">
        <f t="shared" si="2"/>
        <v>7</v>
      </c>
      <c r="H26" s="1">
        <f t="shared" si="3"/>
        <v>2</v>
      </c>
      <c r="I26" s="1">
        <f t="shared" si="4"/>
        <v>2</v>
      </c>
      <c r="J26" s="1">
        <f t="shared" si="5"/>
        <v>2</v>
      </c>
      <c r="K26" s="1">
        <f t="shared" si="6"/>
        <v>2</v>
      </c>
      <c r="L26" s="1">
        <f t="shared" si="7"/>
        <v>2</v>
      </c>
      <c r="M26" s="1">
        <f t="shared" si="8"/>
        <v>2</v>
      </c>
      <c r="N26" s="1">
        <f t="shared" si="9"/>
        <v>2</v>
      </c>
      <c r="O26" s="1">
        <f t="shared" si="10"/>
        <v>7</v>
      </c>
      <c r="P26" s="1">
        <f t="shared" si="11"/>
        <v>7</v>
      </c>
      <c r="Q26" s="1">
        <f t="shared" si="12"/>
        <v>7</v>
      </c>
      <c r="R26" s="1">
        <f t="shared" si="13"/>
        <v>7</v>
      </c>
      <c r="S26" s="19">
        <v>60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57">
        <v>323</v>
      </c>
      <c r="C27" s="59" t="s">
        <v>307</v>
      </c>
      <c r="D27" s="42"/>
      <c r="E27" s="1">
        <f t="shared" si="0"/>
        <v>3</v>
      </c>
      <c r="F27" s="1">
        <f t="shared" si="1"/>
        <v>8</v>
      </c>
      <c r="G27" s="1">
        <f t="shared" si="2"/>
        <v>7</v>
      </c>
      <c r="H27" s="1">
        <f t="shared" si="3"/>
        <v>2</v>
      </c>
      <c r="I27" s="1">
        <f t="shared" si="4"/>
        <v>2</v>
      </c>
      <c r="J27" s="1">
        <f t="shared" si="5"/>
        <v>2</v>
      </c>
      <c r="K27" s="1">
        <f t="shared" si="6"/>
        <v>2</v>
      </c>
      <c r="L27" s="1">
        <f t="shared" si="7"/>
        <v>2</v>
      </c>
      <c r="M27" s="1">
        <f t="shared" si="8"/>
        <v>2</v>
      </c>
      <c r="N27" s="1">
        <f t="shared" si="9"/>
        <v>2</v>
      </c>
      <c r="O27" s="1">
        <f t="shared" si="10"/>
        <v>7</v>
      </c>
      <c r="P27" s="1">
        <f t="shared" si="11"/>
        <v>7</v>
      </c>
      <c r="Q27" s="1">
        <f t="shared" si="12"/>
        <v>7</v>
      </c>
      <c r="R27" s="1">
        <f t="shared" si="13"/>
        <v>7</v>
      </c>
      <c r="S27" s="19">
        <v>60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57">
        <v>333</v>
      </c>
      <c r="C28" s="59" t="s">
        <v>308</v>
      </c>
      <c r="D28" s="42"/>
      <c r="E28" s="1">
        <f t="shared" si="0"/>
        <v>3</v>
      </c>
      <c r="F28" s="1">
        <f t="shared" si="1"/>
        <v>8</v>
      </c>
      <c r="G28" s="1">
        <f t="shared" si="2"/>
        <v>7</v>
      </c>
      <c r="H28" s="1">
        <f t="shared" si="3"/>
        <v>2</v>
      </c>
      <c r="I28" s="1">
        <f t="shared" si="4"/>
        <v>2</v>
      </c>
      <c r="J28" s="1">
        <f t="shared" si="5"/>
        <v>2</v>
      </c>
      <c r="K28" s="1">
        <f t="shared" si="6"/>
        <v>2</v>
      </c>
      <c r="L28" s="1">
        <f t="shared" si="7"/>
        <v>2</v>
      </c>
      <c r="M28" s="1">
        <f t="shared" si="8"/>
        <v>2</v>
      </c>
      <c r="N28" s="1">
        <f t="shared" si="9"/>
        <v>2</v>
      </c>
      <c r="O28" s="1">
        <f t="shared" si="10"/>
        <v>7</v>
      </c>
      <c r="P28" s="1">
        <f t="shared" si="11"/>
        <v>7</v>
      </c>
      <c r="Q28" s="1">
        <f t="shared" si="12"/>
        <v>7</v>
      </c>
      <c r="R28" s="1">
        <f t="shared" si="13"/>
        <v>7</v>
      </c>
      <c r="S28" s="19">
        <v>60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5"/>
      <c r="C29" s="43"/>
      <c r="D29" s="42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5"/>
      <c r="C30" s="43"/>
      <c r="D30" s="42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5"/>
      <c r="C31" s="44"/>
      <c r="D31" s="42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5"/>
      <c r="C32" s="44"/>
      <c r="D32" s="42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5"/>
      <c r="C33" s="44"/>
      <c r="D33" s="42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5"/>
      <c r="C34" s="44"/>
      <c r="D34" s="42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 insertColumns="0" insertRows="0" insertHyperlinks="0" deleteColumn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137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57">
        <v>13</v>
      </c>
      <c r="C6" s="59" t="s">
        <v>309</v>
      </c>
      <c r="D6" s="18"/>
      <c r="E6" s="1">
        <f aca="true" t="shared" si="0" ref="E6:E40">IF(S6="","",(IF(D6="YOK",(VLOOKUP(S6,$V$90:$AJ$154,2,0)),(VLOOKUP(S6,$V$10:$AJ$82,2,0)))))</f>
        <v>1</v>
      </c>
      <c r="F6" s="1">
        <f aca="true" t="shared" si="1" ref="F6:F40">IF(S6="","",(IF(D6="YOK",(VLOOKUP(S6,$V$90:$AJ$154,3,0)),(VLOOKUP(S6,$V$10:$AJ$82,3,0)))))</f>
        <v>6</v>
      </c>
      <c r="G6" s="1">
        <f aca="true" t="shared" si="2" ref="G6:G40">IF(S6="","",(IF(D6="YOK",(VLOOKUP(S6,$V$90:$AJ$154,4,0)),(VLOOKUP(S6,$V$10:$AJ$82,4,0)))))</f>
        <v>6</v>
      </c>
      <c r="H6" s="1">
        <f aca="true" t="shared" si="3" ref="H6:H40">IF(S6="","",(IF(D6="YOK",(VLOOKUP(S6,$V$90:$AJ$154,5,0)),(VLOOKUP(S6,$V$10:$AJ$82,5,0)))))</f>
        <v>1</v>
      </c>
      <c r="I6" s="1">
        <f aca="true" t="shared" si="4" ref="I6:I40">IF(S6="","",(IF(D6="YOK",(VLOOKUP(S6,$V$90:$AJ$154,6,0)),(VLOOKUP(S6,$V$10:$AJ$82,6,0)))))</f>
        <v>1</v>
      </c>
      <c r="J6" s="1">
        <f aca="true" t="shared" si="5" ref="J6:J40">IF(S6="","",(IF(D6="YOK",(VLOOKUP(S6,$V$90:$AJ$154,7,0)),(VLOOKUP(S6,$V$10:$AJ$82,7,0)))))</f>
        <v>1</v>
      </c>
      <c r="K6" s="1">
        <f aca="true" t="shared" si="6" ref="K6:K40">IF(S6="","",(IF(D6="YOK",(VLOOKUP(S6,$V$90:$AJ$154,8,0)),(VLOOKUP(S6,$V$10:$AJ$82,8,0)))))</f>
        <v>1</v>
      </c>
      <c r="L6" s="1">
        <f aca="true" t="shared" si="7" ref="L6:L40">IF(S6="","",(IF(D6="YOK",(VLOOKUP(S6,$V$90:$AJ$154,9,0)),(VLOOKUP(S6,$V$10:$AJ$82,9,0)))))</f>
        <v>1</v>
      </c>
      <c r="M6" s="1">
        <f aca="true" t="shared" si="8" ref="M6:M40">IF(S6="","",(IF(D6="YOK",(VLOOKUP(S6,$V$90:$AJ$154,10,0)),(VLOOKUP(S6,$V$10:$AJ$82,10,0)))))</f>
        <v>1</v>
      </c>
      <c r="N6" s="1">
        <f aca="true" t="shared" si="9" ref="N6:N40">IF(S6="","",(IF(D6="YOK",(VLOOKUP(S6,$V$90:$AJ$154,11,0)),(VLOOKUP(S6,$V$10:$AJ$82,11,0)))))</f>
        <v>1</v>
      </c>
      <c r="O6" s="1">
        <f aca="true" t="shared" si="10" ref="O6:O40">IF(S6="","",(IF(D6="YOK",(VLOOKUP(S6,$V$90:$AJ$154,12,0)),(VLOOKUP(S6,$V$10:$AJ$82,12,0)))))</f>
        <v>5</v>
      </c>
      <c r="P6" s="1">
        <f aca="true" t="shared" si="11" ref="P6:P40">IF(S6="","",(IF(D6="YOK",(VLOOKUP(S6,$V$90:$AJ$154,13,0)),(VLOOKUP(S6,$V$10:$AJ$82,13,0)))))</f>
        <v>5</v>
      </c>
      <c r="Q6" s="1">
        <f aca="true" t="shared" si="12" ref="Q6:Q40">IF(S6="","",(IF(D6="YOK",(VLOOKUP(S6,$V$90:$AJ$154,14,0)),(VLOOKUP(S6,$V$10:$AJ$82,14,0)))))</f>
        <v>5</v>
      </c>
      <c r="R6" s="1">
        <f aca="true" t="shared" si="13" ref="R6:R40">IF(S6="","",(IF(D6="YOK",(VLOOKUP(S6,$V$90:$AJ$154,15,0)),(VLOOKUP(S6,$V$10:$AJ$82,15,0)))))</f>
        <v>5</v>
      </c>
      <c r="S6" s="19">
        <v>40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57">
        <v>45</v>
      </c>
      <c r="C7" s="59" t="s">
        <v>310</v>
      </c>
      <c r="D7" s="18"/>
      <c r="E7" s="1">
        <f t="shared" si="0"/>
        <v>3</v>
      </c>
      <c r="F7" s="1">
        <f t="shared" si="1"/>
        <v>8</v>
      </c>
      <c r="G7" s="1">
        <f t="shared" si="2"/>
        <v>8</v>
      </c>
      <c r="H7" s="1">
        <f t="shared" si="3"/>
        <v>3</v>
      </c>
      <c r="I7" s="1">
        <f t="shared" si="4"/>
        <v>3</v>
      </c>
      <c r="J7" s="1">
        <f t="shared" si="5"/>
        <v>3</v>
      </c>
      <c r="K7" s="1">
        <f t="shared" si="6"/>
        <v>3</v>
      </c>
      <c r="L7" s="1">
        <f t="shared" si="7"/>
        <v>3</v>
      </c>
      <c r="M7" s="1">
        <f t="shared" si="8"/>
        <v>3</v>
      </c>
      <c r="N7" s="1">
        <f t="shared" si="9"/>
        <v>3</v>
      </c>
      <c r="O7" s="1">
        <f t="shared" si="10"/>
        <v>8</v>
      </c>
      <c r="P7" s="1">
        <f t="shared" si="11"/>
        <v>8</v>
      </c>
      <c r="Q7" s="1">
        <f t="shared" si="12"/>
        <v>7</v>
      </c>
      <c r="R7" s="1">
        <f t="shared" si="13"/>
        <v>7</v>
      </c>
      <c r="S7" s="19">
        <v>70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57">
        <v>180</v>
      </c>
      <c r="C8" s="59" t="s">
        <v>311</v>
      </c>
      <c r="D8" s="18"/>
      <c r="E8" s="1">
        <f t="shared" si="0"/>
        <v>5</v>
      </c>
      <c r="F8" s="1">
        <f t="shared" si="1"/>
        <v>10</v>
      </c>
      <c r="G8" s="1">
        <f t="shared" si="2"/>
        <v>10</v>
      </c>
      <c r="H8" s="1">
        <f t="shared" si="3"/>
        <v>5</v>
      </c>
      <c r="I8" s="1">
        <f t="shared" si="4"/>
        <v>4</v>
      </c>
      <c r="J8" s="1">
        <f t="shared" si="5"/>
        <v>4</v>
      </c>
      <c r="K8" s="1">
        <f t="shared" si="6"/>
        <v>4</v>
      </c>
      <c r="L8" s="1">
        <f t="shared" si="7"/>
        <v>4</v>
      </c>
      <c r="M8" s="1">
        <f t="shared" si="8"/>
        <v>4</v>
      </c>
      <c r="N8" s="1">
        <f t="shared" si="9"/>
        <v>4</v>
      </c>
      <c r="O8" s="1">
        <f t="shared" si="10"/>
        <v>9</v>
      </c>
      <c r="P8" s="1">
        <f t="shared" si="11"/>
        <v>9</v>
      </c>
      <c r="Q8" s="1">
        <f t="shared" si="12"/>
        <v>9</v>
      </c>
      <c r="R8" s="1">
        <f t="shared" si="13"/>
        <v>9</v>
      </c>
      <c r="S8" s="19">
        <v>90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57">
        <v>204</v>
      </c>
      <c r="C9" s="59" t="s">
        <v>312</v>
      </c>
      <c r="D9" s="18"/>
      <c r="E9" s="1">
        <f t="shared" si="0"/>
        <v>3</v>
      </c>
      <c r="F9" s="1">
        <f t="shared" si="1"/>
        <v>8</v>
      </c>
      <c r="G9" s="1">
        <f t="shared" si="2"/>
        <v>8</v>
      </c>
      <c r="H9" s="1">
        <f t="shared" si="3"/>
        <v>3</v>
      </c>
      <c r="I9" s="1">
        <f t="shared" si="4"/>
        <v>3</v>
      </c>
      <c r="J9" s="1">
        <f t="shared" si="5"/>
        <v>3</v>
      </c>
      <c r="K9" s="1">
        <f t="shared" si="6"/>
        <v>3</v>
      </c>
      <c r="L9" s="1">
        <f t="shared" si="7"/>
        <v>3</v>
      </c>
      <c r="M9" s="1">
        <f t="shared" si="8"/>
        <v>3</v>
      </c>
      <c r="N9" s="1">
        <f t="shared" si="9"/>
        <v>3</v>
      </c>
      <c r="O9" s="1">
        <f t="shared" si="10"/>
        <v>8</v>
      </c>
      <c r="P9" s="1">
        <f t="shared" si="11"/>
        <v>8</v>
      </c>
      <c r="Q9" s="1">
        <f t="shared" si="12"/>
        <v>7</v>
      </c>
      <c r="R9" s="1">
        <f t="shared" si="13"/>
        <v>7</v>
      </c>
      <c r="S9" s="19">
        <v>70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57">
        <v>226</v>
      </c>
      <c r="C10" s="59" t="s">
        <v>313</v>
      </c>
      <c r="D10" s="18"/>
      <c r="E10" s="1">
        <f t="shared" si="0"/>
        <v>1</v>
      </c>
      <c r="F10" s="1">
        <f t="shared" si="1"/>
        <v>6</v>
      </c>
      <c r="G10" s="1">
        <f t="shared" si="2"/>
        <v>6</v>
      </c>
      <c r="H10" s="1">
        <f t="shared" si="3"/>
        <v>1</v>
      </c>
      <c r="I10" s="1">
        <f t="shared" si="4"/>
        <v>1</v>
      </c>
      <c r="J10" s="1">
        <f t="shared" si="5"/>
        <v>1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5</v>
      </c>
      <c r="P10" s="1">
        <f t="shared" si="11"/>
        <v>5</v>
      </c>
      <c r="Q10" s="1">
        <f t="shared" si="12"/>
        <v>5</v>
      </c>
      <c r="R10" s="1">
        <f t="shared" si="13"/>
        <v>5</v>
      </c>
      <c r="S10" s="19">
        <v>40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57">
        <v>227</v>
      </c>
      <c r="C11" s="59" t="s">
        <v>314</v>
      </c>
      <c r="D11" s="18"/>
      <c r="E11" s="1">
        <f t="shared" si="0"/>
        <v>3</v>
      </c>
      <c r="F11" s="1">
        <f t="shared" si="1"/>
        <v>8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2</v>
      </c>
      <c r="L11" s="1">
        <f t="shared" si="7"/>
        <v>2</v>
      </c>
      <c r="M11" s="1">
        <f t="shared" si="8"/>
        <v>2</v>
      </c>
      <c r="N11" s="1">
        <f t="shared" si="9"/>
        <v>2</v>
      </c>
      <c r="O11" s="1">
        <f t="shared" si="10"/>
        <v>7</v>
      </c>
      <c r="P11" s="1">
        <f t="shared" si="11"/>
        <v>7</v>
      </c>
      <c r="Q11" s="1">
        <f t="shared" si="12"/>
        <v>7</v>
      </c>
      <c r="R11" s="1">
        <f t="shared" si="13"/>
        <v>7</v>
      </c>
      <c r="S11" s="19">
        <v>60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57">
        <v>249</v>
      </c>
      <c r="C12" s="59" t="s">
        <v>315</v>
      </c>
      <c r="D12" s="18"/>
      <c r="E12" s="1">
        <f t="shared" si="0"/>
        <v>1</v>
      </c>
      <c r="F12" s="1">
        <f t="shared" si="1"/>
        <v>6</v>
      </c>
      <c r="G12" s="1">
        <f t="shared" si="2"/>
        <v>6</v>
      </c>
      <c r="H12" s="1">
        <f t="shared" si="3"/>
        <v>1</v>
      </c>
      <c r="I12" s="1">
        <f t="shared" si="4"/>
        <v>1</v>
      </c>
      <c r="J12" s="1">
        <f t="shared" si="5"/>
        <v>1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5</v>
      </c>
      <c r="P12" s="1">
        <f t="shared" si="11"/>
        <v>5</v>
      </c>
      <c r="Q12" s="1">
        <f t="shared" si="12"/>
        <v>5</v>
      </c>
      <c r="R12" s="1">
        <f t="shared" si="13"/>
        <v>5</v>
      </c>
      <c r="S12" s="19">
        <v>40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57">
        <v>251</v>
      </c>
      <c r="C13" s="59" t="s">
        <v>316</v>
      </c>
      <c r="D13" s="18"/>
      <c r="E13" s="1">
        <f t="shared" si="0"/>
        <v>1</v>
      </c>
      <c r="F13" s="1">
        <f t="shared" si="1"/>
        <v>6</v>
      </c>
      <c r="G13" s="1">
        <f t="shared" si="2"/>
        <v>6</v>
      </c>
      <c r="H13" s="1">
        <f t="shared" si="3"/>
        <v>1</v>
      </c>
      <c r="I13" s="1">
        <f t="shared" si="4"/>
        <v>1</v>
      </c>
      <c r="J13" s="1">
        <f t="shared" si="5"/>
        <v>1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5</v>
      </c>
      <c r="P13" s="1">
        <f t="shared" si="11"/>
        <v>5</v>
      </c>
      <c r="Q13" s="1">
        <f t="shared" si="12"/>
        <v>5</v>
      </c>
      <c r="R13" s="1">
        <f t="shared" si="13"/>
        <v>5</v>
      </c>
      <c r="S13" s="19">
        <v>40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57">
        <v>253</v>
      </c>
      <c r="C14" s="59" t="s">
        <v>317</v>
      </c>
      <c r="D14" s="18"/>
      <c r="E14" s="1">
        <f t="shared" si="0"/>
        <v>1</v>
      </c>
      <c r="F14" s="1">
        <f t="shared" si="1"/>
        <v>6</v>
      </c>
      <c r="G14" s="1">
        <f t="shared" si="2"/>
        <v>6</v>
      </c>
      <c r="H14" s="1">
        <f t="shared" si="3"/>
        <v>1</v>
      </c>
      <c r="I14" s="1">
        <f t="shared" si="4"/>
        <v>1</v>
      </c>
      <c r="J14" s="1">
        <f t="shared" si="5"/>
        <v>1</v>
      </c>
      <c r="K14" s="1">
        <f t="shared" si="6"/>
        <v>1</v>
      </c>
      <c r="L14" s="1">
        <f t="shared" si="7"/>
        <v>1</v>
      </c>
      <c r="M14" s="1">
        <f t="shared" si="8"/>
        <v>1</v>
      </c>
      <c r="N14" s="1">
        <f t="shared" si="9"/>
        <v>1</v>
      </c>
      <c r="O14" s="1">
        <f t="shared" si="10"/>
        <v>5</v>
      </c>
      <c r="P14" s="1">
        <f t="shared" si="11"/>
        <v>5</v>
      </c>
      <c r="Q14" s="1">
        <f t="shared" si="12"/>
        <v>5</v>
      </c>
      <c r="R14" s="1">
        <f t="shared" si="13"/>
        <v>5</v>
      </c>
      <c r="S14" s="19">
        <v>40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7">
        <v>258</v>
      </c>
      <c r="C15" s="59" t="s">
        <v>318</v>
      </c>
      <c r="D15" s="18"/>
      <c r="E15" s="1">
        <f t="shared" si="0"/>
        <v>1</v>
      </c>
      <c r="F15" s="1">
        <f t="shared" si="1"/>
        <v>6</v>
      </c>
      <c r="G15" s="1">
        <f t="shared" si="2"/>
        <v>6</v>
      </c>
      <c r="H15" s="1">
        <f t="shared" si="3"/>
        <v>1</v>
      </c>
      <c r="I15" s="1">
        <f t="shared" si="4"/>
        <v>1</v>
      </c>
      <c r="J15" s="1">
        <f t="shared" si="5"/>
        <v>1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5</v>
      </c>
      <c r="P15" s="1">
        <f t="shared" si="11"/>
        <v>5</v>
      </c>
      <c r="Q15" s="1">
        <f t="shared" si="12"/>
        <v>5</v>
      </c>
      <c r="R15" s="1">
        <f t="shared" si="13"/>
        <v>5</v>
      </c>
      <c r="S15" s="19">
        <v>40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57">
        <v>262</v>
      </c>
      <c r="C16" s="59" t="s">
        <v>319</v>
      </c>
      <c r="D16" s="18"/>
      <c r="E16" s="1">
        <f t="shared" si="0"/>
        <v>3</v>
      </c>
      <c r="F16" s="1">
        <f t="shared" si="1"/>
        <v>8</v>
      </c>
      <c r="G16" s="1">
        <f t="shared" si="2"/>
        <v>7</v>
      </c>
      <c r="H16" s="1">
        <f t="shared" si="3"/>
        <v>2</v>
      </c>
      <c r="I16" s="1">
        <f t="shared" si="4"/>
        <v>2</v>
      </c>
      <c r="J16" s="1">
        <f t="shared" si="5"/>
        <v>2</v>
      </c>
      <c r="K16" s="1">
        <f t="shared" si="6"/>
        <v>2</v>
      </c>
      <c r="L16" s="1">
        <f t="shared" si="7"/>
        <v>2</v>
      </c>
      <c r="M16" s="1">
        <f t="shared" si="8"/>
        <v>2</v>
      </c>
      <c r="N16" s="1">
        <f t="shared" si="9"/>
        <v>2</v>
      </c>
      <c r="O16" s="1">
        <f t="shared" si="10"/>
        <v>7</v>
      </c>
      <c r="P16" s="1">
        <f t="shared" si="11"/>
        <v>7</v>
      </c>
      <c r="Q16" s="1">
        <f t="shared" si="12"/>
        <v>7</v>
      </c>
      <c r="R16" s="1">
        <f t="shared" si="13"/>
        <v>7</v>
      </c>
      <c r="S16" s="19">
        <v>60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57">
        <v>275</v>
      </c>
      <c r="C17" s="59" t="s">
        <v>320</v>
      </c>
      <c r="D17" s="18"/>
      <c r="E17" s="1">
        <f t="shared" si="0"/>
        <v>3</v>
      </c>
      <c r="F17" s="1">
        <f t="shared" si="1"/>
        <v>8</v>
      </c>
      <c r="G17" s="1">
        <f t="shared" si="2"/>
        <v>7</v>
      </c>
      <c r="H17" s="1">
        <f t="shared" si="3"/>
        <v>2</v>
      </c>
      <c r="I17" s="1">
        <f t="shared" si="4"/>
        <v>2</v>
      </c>
      <c r="J17" s="1">
        <f t="shared" si="5"/>
        <v>2</v>
      </c>
      <c r="K17" s="1">
        <f t="shared" si="6"/>
        <v>2</v>
      </c>
      <c r="L17" s="1">
        <f t="shared" si="7"/>
        <v>2</v>
      </c>
      <c r="M17" s="1">
        <f t="shared" si="8"/>
        <v>2</v>
      </c>
      <c r="N17" s="1">
        <f t="shared" si="9"/>
        <v>2</v>
      </c>
      <c r="O17" s="1">
        <f t="shared" si="10"/>
        <v>7</v>
      </c>
      <c r="P17" s="1">
        <f t="shared" si="11"/>
        <v>7</v>
      </c>
      <c r="Q17" s="1">
        <f t="shared" si="12"/>
        <v>7</v>
      </c>
      <c r="R17" s="1">
        <f t="shared" si="13"/>
        <v>7</v>
      </c>
      <c r="S17" s="19">
        <v>60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7">
        <v>280</v>
      </c>
      <c r="C18" s="59" t="s">
        <v>321</v>
      </c>
      <c r="D18" s="18"/>
      <c r="E18" s="1">
        <f t="shared" si="0"/>
        <v>2</v>
      </c>
      <c r="F18" s="1">
        <f t="shared" si="1"/>
        <v>7</v>
      </c>
      <c r="G18" s="1">
        <f t="shared" si="2"/>
        <v>7</v>
      </c>
      <c r="H18" s="1">
        <f t="shared" si="3"/>
        <v>2</v>
      </c>
      <c r="I18" s="1">
        <f t="shared" si="4"/>
        <v>2</v>
      </c>
      <c r="J18" s="1">
        <f t="shared" si="5"/>
        <v>2</v>
      </c>
      <c r="K18" s="1">
        <f t="shared" si="6"/>
        <v>1</v>
      </c>
      <c r="L18" s="1">
        <f t="shared" si="7"/>
        <v>1</v>
      </c>
      <c r="M18" s="1">
        <f t="shared" si="8"/>
        <v>1</v>
      </c>
      <c r="N18" s="1">
        <f t="shared" si="9"/>
        <v>1</v>
      </c>
      <c r="O18" s="1">
        <f t="shared" si="10"/>
        <v>6</v>
      </c>
      <c r="P18" s="1">
        <f t="shared" si="11"/>
        <v>6</v>
      </c>
      <c r="Q18" s="1">
        <f t="shared" si="12"/>
        <v>6</v>
      </c>
      <c r="R18" s="1">
        <f t="shared" si="13"/>
        <v>6</v>
      </c>
      <c r="S18" s="19">
        <v>50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7">
        <v>282</v>
      </c>
      <c r="C19" s="59" t="s">
        <v>322</v>
      </c>
      <c r="D19" s="18"/>
      <c r="E19" s="1">
        <f t="shared" si="0"/>
        <v>3</v>
      </c>
      <c r="F19" s="1">
        <f t="shared" si="1"/>
        <v>8</v>
      </c>
      <c r="G19" s="1">
        <f t="shared" si="2"/>
        <v>8</v>
      </c>
      <c r="H19" s="1">
        <f t="shared" si="3"/>
        <v>3</v>
      </c>
      <c r="I19" s="1">
        <f t="shared" si="4"/>
        <v>3</v>
      </c>
      <c r="J19" s="1">
        <f t="shared" si="5"/>
        <v>3</v>
      </c>
      <c r="K19" s="1">
        <f t="shared" si="6"/>
        <v>3</v>
      </c>
      <c r="L19" s="1">
        <f t="shared" si="7"/>
        <v>3</v>
      </c>
      <c r="M19" s="1">
        <f t="shared" si="8"/>
        <v>3</v>
      </c>
      <c r="N19" s="1">
        <f t="shared" si="9"/>
        <v>3</v>
      </c>
      <c r="O19" s="1">
        <f t="shared" si="10"/>
        <v>8</v>
      </c>
      <c r="P19" s="1">
        <f t="shared" si="11"/>
        <v>8</v>
      </c>
      <c r="Q19" s="1">
        <f t="shared" si="12"/>
        <v>7</v>
      </c>
      <c r="R19" s="1">
        <f t="shared" si="13"/>
        <v>7</v>
      </c>
      <c r="S19" s="19">
        <v>70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57">
        <v>287</v>
      </c>
      <c r="C20" s="59" t="s">
        <v>323</v>
      </c>
      <c r="D20" s="18"/>
      <c r="E20" s="1">
        <f t="shared" si="0"/>
        <v>3</v>
      </c>
      <c r="F20" s="1">
        <f t="shared" si="1"/>
        <v>8</v>
      </c>
      <c r="G20" s="1">
        <f t="shared" si="2"/>
        <v>8</v>
      </c>
      <c r="H20" s="1">
        <f t="shared" si="3"/>
        <v>3</v>
      </c>
      <c r="I20" s="1">
        <f t="shared" si="4"/>
        <v>3</v>
      </c>
      <c r="J20" s="1">
        <f t="shared" si="5"/>
        <v>3</v>
      </c>
      <c r="K20" s="1">
        <f t="shared" si="6"/>
        <v>3</v>
      </c>
      <c r="L20" s="1">
        <f t="shared" si="7"/>
        <v>3</v>
      </c>
      <c r="M20" s="1">
        <f t="shared" si="8"/>
        <v>3</v>
      </c>
      <c r="N20" s="1">
        <f t="shared" si="9"/>
        <v>3</v>
      </c>
      <c r="O20" s="1">
        <f t="shared" si="10"/>
        <v>8</v>
      </c>
      <c r="P20" s="1">
        <f t="shared" si="11"/>
        <v>8</v>
      </c>
      <c r="Q20" s="1">
        <f t="shared" si="12"/>
        <v>7</v>
      </c>
      <c r="R20" s="1">
        <f t="shared" si="13"/>
        <v>7</v>
      </c>
      <c r="S20" s="19">
        <v>70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57">
        <v>292</v>
      </c>
      <c r="C21" s="59" t="s">
        <v>324</v>
      </c>
      <c r="D21" s="18"/>
      <c r="E21" s="1">
        <f t="shared" si="0"/>
        <v>3</v>
      </c>
      <c r="F21" s="1">
        <f t="shared" si="1"/>
        <v>8</v>
      </c>
      <c r="G21" s="1">
        <f t="shared" si="2"/>
        <v>8</v>
      </c>
      <c r="H21" s="1">
        <f t="shared" si="3"/>
        <v>3</v>
      </c>
      <c r="I21" s="1">
        <f t="shared" si="4"/>
        <v>3</v>
      </c>
      <c r="J21" s="1">
        <f t="shared" si="5"/>
        <v>3</v>
      </c>
      <c r="K21" s="1">
        <f t="shared" si="6"/>
        <v>3</v>
      </c>
      <c r="L21" s="1">
        <f t="shared" si="7"/>
        <v>3</v>
      </c>
      <c r="M21" s="1">
        <f t="shared" si="8"/>
        <v>3</v>
      </c>
      <c r="N21" s="1">
        <f t="shared" si="9"/>
        <v>3</v>
      </c>
      <c r="O21" s="1">
        <f t="shared" si="10"/>
        <v>8</v>
      </c>
      <c r="P21" s="1">
        <f t="shared" si="11"/>
        <v>8</v>
      </c>
      <c r="Q21" s="1">
        <f t="shared" si="12"/>
        <v>7</v>
      </c>
      <c r="R21" s="1">
        <f t="shared" si="13"/>
        <v>7</v>
      </c>
      <c r="S21" s="19">
        <v>70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57">
        <v>300</v>
      </c>
      <c r="C22" s="59" t="s">
        <v>325</v>
      </c>
      <c r="D22" s="18"/>
      <c r="E22" s="1">
        <f t="shared" si="0"/>
        <v>1</v>
      </c>
      <c r="F22" s="1">
        <f t="shared" si="1"/>
        <v>6</v>
      </c>
      <c r="G22" s="1">
        <f t="shared" si="2"/>
        <v>6</v>
      </c>
      <c r="H22" s="1">
        <f t="shared" si="3"/>
        <v>1</v>
      </c>
      <c r="I22" s="1">
        <f t="shared" si="4"/>
        <v>1</v>
      </c>
      <c r="J22" s="1">
        <f t="shared" si="5"/>
        <v>1</v>
      </c>
      <c r="K22" s="1">
        <f t="shared" si="6"/>
        <v>1</v>
      </c>
      <c r="L22" s="1">
        <f t="shared" si="7"/>
        <v>1</v>
      </c>
      <c r="M22" s="1">
        <f t="shared" si="8"/>
        <v>1</v>
      </c>
      <c r="N22" s="1">
        <f t="shared" si="9"/>
        <v>1</v>
      </c>
      <c r="O22" s="1">
        <f t="shared" si="10"/>
        <v>5</v>
      </c>
      <c r="P22" s="1">
        <f t="shared" si="11"/>
        <v>5</v>
      </c>
      <c r="Q22" s="1">
        <f t="shared" si="12"/>
        <v>5</v>
      </c>
      <c r="R22" s="1">
        <f t="shared" si="13"/>
        <v>5</v>
      </c>
      <c r="S22" s="19">
        <v>40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57">
        <v>301</v>
      </c>
      <c r="C23" s="59" t="s">
        <v>326</v>
      </c>
      <c r="D23" s="18"/>
      <c r="E23" s="1">
        <f t="shared" si="0"/>
        <v>3</v>
      </c>
      <c r="F23" s="1">
        <f t="shared" si="1"/>
        <v>8</v>
      </c>
      <c r="G23" s="1">
        <f t="shared" si="2"/>
        <v>8</v>
      </c>
      <c r="H23" s="1">
        <f t="shared" si="3"/>
        <v>3</v>
      </c>
      <c r="I23" s="1">
        <f t="shared" si="4"/>
        <v>3</v>
      </c>
      <c r="J23" s="1">
        <f t="shared" si="5"/>
        <v>3</v>
      </c>
      <c r="K23" s="1">
        <f t="shared" si="6"/>
        <v>3</v>
      </c>
      <c r="L23" s="1">
        <f t="shared" si="7"/>
        <v>3</v>
      </c>
      <c r="M23" s="1">
        <f t="shared" si="8"/>
        <v>3</v>
      </c>
      <c r="N23" s="1">
        <f t="shared" si="9"/>
        <v>3</v>
      </c>
      <c r="O23" s="1">
        <f t="shared" si="10"/>
        <v>8</v>
      </c>
      <c r="P23" s="1">
        <f t="shared" si="11"/>
        <v>8</v>
      </c>
      <c r="Q23" s="1">
        <f t="shared" si="12"/>
        <v>7</v>
      </c>
      <c r="R23" s="1">
        <f t="shared" si="13"/>
        <v>7</v>
      </c>
      <c r="S23" s="19">
        <v>70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>
        <v>305</v>
      </c>
      <c r="C24" s="59" t="s">
        <v>327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>
        <v>325</v>
      </c>
      <c r="C25" s="59" t="s">
        <v>328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>
        <v>336</v>
      </c>
      <c r="C26" s="59" t="s">
        <v>329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>
        <v>340</v>
      </c>
      <c r="C27" s="59" t="s">
        <v>330</v>
      </c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>
        <v>350</v>
      </c>
      <c r="C28" s="59" t="s">
        <v>331</v>
      </c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>
        <v>353</v>
      </c>
      <c r="C29" s="59" t="s">
        <v>332</v>
      </c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1"/>
      <c r="C30" s="43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39"/>
      <c r="C31" s="40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1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138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1">
        <v>1</v>
      </c>
      <c r="B6" s="57">
        <v>74</v>
      </c>
      <c r="C6" s="52" t="s">
        <v>333</v>
      </c>
      <c r="D6" s="18" t="s">
        <v>139</v>
      </c>
      <c r="E6" s="1">
        <f aca="true" t="shared" si="0" ref="E6:E40">IF(S6="","",(IF(D6="YOK",(VLOOKUP(S6,$V$90:$AJ$154,2,0)),(VLOOKUP(S6,$V$10:$AJ$82,2,0)))))</f>
        <v>1</v>
      </c>
      <c r="F6" s="1">
        <f aca="true" t="shared" si="1" ref="F6:F40">IF(S6="","",(IF(D6="YOK",(VLOOKUP(S6,$V$90:$AJ$154,3,0)),(VLOOKUP(S6,$V$10:$AJ$82,3,0)))))</f>
        <v>6</v>
      </c>
      <c r="G6" s="1">
        <f aca="true" t="shared" si="2" ref="G6:G40">IF(S6="","",(IF(D6="YOK",(VLOOKUP(S6,$V$90:$AJ$154,4,0)),(VLOOKUP(S6,$V$10:$AJ$82,4,0)))))</f>
        <v>6</v>
      </c>
      <c r="H6" s="1">
        <f aca="true" t="shared" si="3" ref="H6:H40">IF(S6="","",(IF(D6="YOK",(VLOOKUP(S6,$V$90:$AJ$154,5,0)),(VLOOKUP(S6,$V$10:$AJ$82,5,0)))))</f>
        <v>1</v>
      </c>
      <c r="I6" s="1">
        <f aca="true" t="shared" si="4" ref="I6:I40">IF(S6="","",(IF(D6="YOK",(VLOOKUP(S6,$V$90:$AJ$154,6,0)),(VLOOKUP(S6,$V$10:$AJ$82,6,0)))))</f>
        <v>1</v>
      </c>
      <c r="J6" s="1">
        <f aca="true" t="shared" si="5" ref="J6:J40">IF(S6="","",(IF(D6="YOK",(VLOOKUP(S6,$V$90:$AJ$154,7,0)),(VLOOKUP(S6,$V$10:$AJ$82,7,0)))))</f>
        <v>1</v>
      </c>
      <c r="K6" s="1">
        <f aca="true" t="shared" si="6" ref="K6:K40">IF(S6="","",(IF(D6="YOK",(VLOOKUP(S6,$V$90:$AJ$154,8,0)),(VLOOKUP(S6,$V$10:$AJ$82,8,0)))))</f>
        <v>1</v>
      </c>
      <c r="L6" s="1">
        <f aca="true" t="shared" si="7" ref="L6:L40">IF(S6="","",(IF(D6="YOK",(VLOOKUP(S6,$V$90:$AJ$154,9,0)),(VLOOKUP(S6,$V$10:$AJ$82,9,0)))))</f>
        <v>1</v>
      </c>
      <c r="M6" s="1">
        <f aca="true" t="shared" si="8" ref="M6:M40">IF(S6="","",(IF(D6="YOK",(VLOOKUP(S6,$V$90:$AJ$154,10,0)),(VLOOKUP(S6,$V$10:$AJ$82,10,0)))))</f>
        <v>1</v>
      </c>
      <c r="N6" s="1">
        <f aca="true" t="shared" si="9" ref="N6:N40">IF(S6="","",(IF(D6="YOK",(VLOOKUP(S6,$V$90:$AJ$154,11,0)),(VLOOKUP(S6,$V$10:$AJ$82,11,0)))))</f>
        <v>1</v>
      </c>
      <c r="O6" s="1">
        <f aca="true" t="shared" si="10" ref="O6:O40">IF(S6="","",(IF(D6="YOK",(VLOOKUP(S6,$V$90:$AJ$154,12,0)),(VLOOKUP(S6,$V$10:$AJ$82,12,0)))))</f>
        <v>5</v>
      </c>
      <c r="P6" s="1">
        <f aca="true" t="shared" si="11" ref="P6:P40">IF(S6="","",(IF(D6="YOK",(VLOOKUP(S6,$V$90:$AJ$154,13,0)),(VLOOKUP(S6,$V$10:$AJ$82,13,0)))))</f>
        <v>5</v>
      </c>
      <c r="Q6" s="1">
        <f aca="true" t="shared" si="12" ref="Q6:Q40">IF(S6="","",(IF(D6="YOK",(VLOOKUP(S6,$V$90:$AJ$154,14,0)),(VLOOKUP(S6,$V$10:$AJ$82,14,0)))))</f>
        <v>5</v>
      </c>
      <c r="R6" s="1">
        <f aca="true" t="shared" si="13" ref="R6:R40">IF(S6="","",(IF(D6="YOK",(VLOOKUP(S6,$V$90:$AJ$154,15,0)),(VLOOKUP(S6,$V$10:$AJ$82,15,0)))))</f>
        <v>5</v>
      </c>
      <c r="S6" s="19">
        <v>40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1">
        <v>2</v>
      </c>
      <c r="B7" s="57">
        <v>171</v>
      </c>
      <c r="C7" s="52" t="s">
        <v>334</v>
      </c>
      <c r="D7" s="18"/>
      <c r="E7" s="1">
        <f t="shared" si="0"/>
        <v>5</v>
      </c>
      <c r="F7" s="1">
        <f t="shared" si="1"/>
        <v>10</v>
      </c>
      <c r="G7" s="1">
        <f t="shared" si="2"/>
        <v>10</v>
      </c>
      <c r="H7" s="1">
        <f t="shared" si="3"/>
        <v>5</v>
      </c>
      <c r="I7" s="1">
        <f t="shared" si="4"/>
        <v>5</v>
      </c>
      <c r="J7" s="1">
        <f t="shared" si="5"/>
        <v>5</v>
      </c>
      <c r="K7" s="1">
        <f t="shared" si="6"/>
        <v>5</v>
      </c>
      <c r="L7" s="1">
        <f t="shared" si="7"/>
        <v>5</v>
      </c>
      <c r="M7" s="1">
        <f t="shared" si="8"/>
        <v>5</v>
      </c>
      <c r="N7" s="1">
        <f t="shared" si="9"/>
        <v>5</v>
      </c>
      <c r="O7" s="1">
        <f t="shared" si="10"/>
        <v>10</v>
      </c>
      <c r="P7" s="1">
        <f t="shared" si="11"/>
        <v>10</v>
      </c>
      <c r="Q7" s="1">
        <f t="shared" si="12"/>
        <v>10</v>
      </c>
      <c r="R7" s="1">
        <f t="shared" si="13"/>
        <v>10</v>
      </c>
      <c r="S7" s="19">
        <v>100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1">
        <v>3</v>
      </c>
      <c r="B8" s="57">
        <v>177</v>
      </c>
      <c r="C8" s="52" t="s">
        <v>335</v>
      </c>
      <c r="D8" s="18"/>
      <c r="E8" s="1">
        <f t="shared" si="0"/>
        <v>2</v>
      </c>
      <c r="F8" s="1">
        <f t="shared" si="1"/>
        <v>7</v>
      </c>
      <c r="G8" s="1">
        <f t="shared" si="2"/>
        <v>7</v>
      </c>
      <c r="H8" s="1">
        <f t="shared" si="3"/>
        <v>2</v>
      </c>
      <c r="I8" s="1">
        <f t="shared" si="4"/>
        <v>2</v>
      </c>
      <c r="J8" s="1">
        <f t="shared" si="5"/>
        <v>2</v>
      </c>
      <c r="K8" s="1">
        <f t="shared" si="6"/>
        <v>1</v>
      </c>
      <c r="L8" s="1">
        <f t="shared" si="7"/>
        <v>1</v>
      </c>
      <c r="M8" s="1">
        <f t="shared" si="8"/>
        <v>1</v>
      </c>
      <c r="N8" s="1">
        <f t="shared" si="9"/>
        <v>1</v>
      </c>
      <c r="O8" s="1">
        <f t="shared" si="10"/>
        <v>6</v>
      </c>
      <c r="P8" s="1">
        <f t="shared" si="11"/>
        <v>6</v>
      </c>
      <c r="Q8" s="1">
        <f t="shared" si="12"/>
        <v>6</v>
      </c>
      <c r="R8" s="1">
        <f t="shared" si="13"/>
        <v>6</v>
      </c>
      <c r="S8" s="19">
        <v>50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1">
        <v>4</v>
      </c>
      <c r="B9" s="57">
        <v>181</v>
      </c>
      <c r="C9" s="52" t="s">
        <v>336</v>
      </c>
      <c r="D9" s="18"/>
      <c r="E9" s="1">
        <f t="shared" si="0"/>
        <v>4</v>
      </c>
      <c r="F9" s="1">
        <f t="shared" si="1"/>
        <v>9</v>
      </c>
      <c r="G9" s="1">
        <f t="shared" si="2"/>
        <v>9</v>
      </c>
      <c r="H9" s="1">
        <f t="shared" si="3"/>
        <v>4</v>
      </c>
      <c r="I9" s="1">
        <f t="shared" si="4"/>
        <v>4</v>
      </c>
      <c r="J9" s="1">
        <f t="shared" si="5"/>
        <v>4</v>
      </c>
      <c r="K9" s="1">
        <f t="shared" si="6"/>
        <v>4</v>
      </c>
      <c r="L9" s="1">
        <f t="shared" si="7"/>
        <v>4</v>
      </c>
      <c r="M9" s="1">
        <f t="shared" si="8"/>
        <v>3</v>
      </c>
      <c r="N9" s="1">
        <f t="shared" si="9"/>
        <v>3</v>
      </c>
      <c r="O9" s="1">
        <f t="shared" si="10"/>
        <v>8</v>
      </c>
      <c r="P9" s="1">
        <f t="shared" si="11"/>
        <v>8</v>
      </c>
      <c r="Q9" s="1">
        <f t="shared" si="12"/>
        <v>8</v>
      </c>
      <c r="R9" s="1">
        <f t="shared" si="13"/>
        <v>8</v>
      </c>
      <c r="S9" s="19">
        <v>80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1">
        <v>5</v>
      </c>
      <c r="B10" s="57">
        <v>233</v>
      </c>
      <c r="C10" s="52" t="s">
        <v>337</v>
      </c>
      <c r="D10" s="18"/>
      <c r="E10" s="1">
        <f t="shared" si="0"/>
        <v>0</v>
      </c>
      <c r="F10" s="1">
        <f t="shared" si="1"/>
        <v>5</v>
      </c>
      <c r="G10" s="1">
        <f t="shared" si="2"/>
        <v>5</v>
      </c>
      <c r="H10" s="1">
        <f t="shared" si="3"/>
        <v>0</v>
      </c>
      <c r="I10" s="1">
        <f t="shared" si="4"/>
        <v>0</v>
      </c>
      <c r="J10" s="1">
        <f t="shared" si="5"/>
        <v>0</v>
      </c>
      <c r="K10" s="1">
        <f t="shared" si="6"/>
        <v>0</v>
      </c>
      <c r="L10" s="1">
        <f t="shared" si="7"/>
        <v>0</v>
      </c>
      <c r="M10" s="1">
        <f t="shared" si="8"/>
        <v>0</v>
      </c>
      <c r="N10" s="1">
        <f t="shared" si="9"/>
        <v>0</v>
      </c>
      <c r="O10" s="1">
        <f t="shared" si="10"/>
        <v>5</v>
      </c>
      <c r="P10" s="1">
        <f t="shared" si="11"/>
        <v>5</v>
      </c>
      <c r="Q10" s="1">
        <f t="shared" si="12"/>
        <v>5</v>
      </c>
      <c r="R10" s="1">
        <f t="shared" si="13"/>
        <v>5</v>
      </c>
      <c r="S10" s="19">
        <v>30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1">
        <v>6</v>
      </c>
      <c r="B11" s="57">
        <v>237</v>
      </c>
      <c r="C11" s="52" t="s">
        <v>338</v>
      </c>
      <c r="D11" s="18"/>
      <c r="E11" s="1">
        <f t="shared" si="0"/>
        <v>3</v>
      </c>
      <c r="F11" s="1">
        <f t="shared" si="1"/>
        <v>8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2</v>
      </c>
      <c r="L11" s="1">
        <f t="shared" si="7"/>
        <v>2</v>
      </c>
      <c r="M11" s="1">
        <f t="shared" si="8"/>
        <v>2</v>
      </c>
      <c r="N11" s="1">
        <f t="shared" si="9"/>
        <v>2</v>
      </c>
      <c r="O11" s="1">
        <f t="shared" si="10"/>
        <v>7</v>
      </c>
      <c r="P11" s="1">
        <f t="shared" si="11"/>
        <v>7</v>
      </c>
      <c r="Q11" s="1">
        <f t="shared" si="12"/>
        <v>7</v>
      </c>
      <c r="R11" s="1">
        <f t="shared" si="13"/>
        <v>7</v>
      </c>
      <c r="S11" s="19">
        <v>60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1">
        <v>7</v>
      </c>
      <c r="B12" s="57">
        <v>240</v>
      </c>
      <c r="C12" s="52" t="s">
        <v>339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1">
        <v>8</v>
      </c>
      <c r="B13" s="57">
        <v>241</v>
      </c>
      <c r="C13" s="52" t="s">
        <v>340</v>
      </c>
      <c r="D13" s="18"/>
      <c r="E13" s="1">
        <f t="shared" si="0"/>
        <v>2</v>
      </c>
      <c r="F13" s="1">
        <f t="shared" si="1"/>
        <v>7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6</v>
      </c>
      <c r="P13" s="1">
        <f t="shared" si="11"/>
        <v>6</v>
      </c>
      <c r="Q13" s="1">
        <f t="shared" si="12"/>
        <v>6</v>
      </c>
      <c r="R13" s="1">
        <f t="shared" si="13"/>
        <v>6</v>
      </c>
      <c r="S13" s="19">
        <v>50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1">
        <v>9</v>
      </c>
      <c r="B14" s="57">
        <v>242</v>
      </c>
      <c r="C14" s="52" t="s">
        <v>341</v>
      </c>
      <c r="D14" s="18"/>
      <c r="E14" s="1">
        <f t="shared" si="0"/>
        <v>5</v>
      </c>
      <c r="F14" s="1">
        <f t="shared" si="1"/>
        <v>10</v>
      </c>
      <c r="G14" s="1">
        <f t="shared" si="2"/>
        <v>10</v>
      </c>
      <c r="H14" s="1">
        <f t="shared" si="3"/>
        <v>5</v>
      </c>
      <c r="I14" s="1">
        <f t="shared" si="4"/>
        <v>5</v>
      </c>
      <c r="J14" s="1">
        <f t="shared" si="5"/>
        <v>5</v>
      </c>
      <c r="K14" s="1">
        <f t="shared" si="6"/>
        <v>5</v>
      </c>
      <c r="L14" s="1">
        <f t="shared" si="7"/>
        <v>5</v>
      </c>
      <c r="M14" s="1">
        <f t="shared" si="8"/>
        <v>5</v>
      </c>
      <c r="N14" s="1">
        <f t="shared" si="9"/>
        <v>5</v>
      </c>
      <c r="O14" s="1">
        <f t="shared" si="10"/>
        <v>10</v>
      </c>
      <c r="P14" s="1">
        <f t="shared" si="11"/>
        <v>10</v>
      </c>
      <c r="Q14" s="1">
        <f t="shared" si="12"/>
        <v>10</v>
      </c>
      <c r="R14" s="1">
        <f t="shared" si="13"/>
        <v>10</v>
      </c>
      <c r="S14" s="19">
        <v>100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1">
        <v>10</v>
      </c>
      <c r="B15" s="57">
        <v>252</v>
      </c>
      <c r="C15" s="52" t="s">
        <v>342</v>
      </c>
      <c r="D15" s="18"/>
      <c r="E15" s="1">
        <f t="shared" si="0"/>
        <v>1</v>
      </c>
      <c r="F15" s="1">
        <f t="shared" si="1"/>
        <v>6</v>
      </c>
      <c r="G15" s="1">
        <f t="shared" si="2"/>
        <v>6</v>
      </c>
      <c r="H15" s="1">
        <f t="shared" si="3"/>
        <v>1</v>
      </c>
      <c r="I15" s="1">
        <f t="shared" si="4"/>
        <v>1</v>
      </c>
      <c r="J15" s="1">
        <f t="shared" si="5"/>
        <v>1</v>
      </c>
      <c r="K15" s="1">
        <f t="shared" si="6"/>
        <v>1</v>
      </c>
      <c r="L15" s="1">
        <f t="shared" si="7"/>
        <v>1</v>
      </c>
      <c r="M15" s="1">
        <f t="shared" si="8"/>
        <v>1</v>
      </c>
      <c r="N15" s="1">
        <f t="shared" si="9"/>
        <v>1</v>
      </c>
      <c r="O15" s="1">
        <f t="shared" si="10"/>
        <v>5</v>
      </c>
      <c r="P15" s="1">
        <f t="shared" si="11"/>
        <v>5</v>
      </c>
      <c r="Q15" s="1">
        <f t="shared" si="12"/>
        <v>5</v>
      </c>
      <c r="R15" s="1">
        <f t="shared" si="13"/>
        <v>5</v>
      </c>
      <c r="S15" s="19">
        <v>40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1">
        <v>11</v>
      </c>
      <c r="B16" s="57">
        <v>272</v>
      </c>
      <c r="C16" s="52" t="s">
        <v>343</v>
      </c>
      <c r="D16" s="18"/>
      <c r="E16" s="1">
        <f t="shared" si="0"/>
        <v>5</v>
      </c>
      <c r="F16" s="1">
        <f t="shared" si="1"/>
        <v>10</v>
      </c>
      <c r="G16" s="1">
        <f t="shared" si="2"/>
        <v>10</v>
      </c>
      <c r="H16" s="1">
        <f t="shared" si="3"/>
        <v>5</v>
      </c>
      <c r="I16" s="1">
        <f t="shared" si="4"/>
        <v>5</v>
      </c>
      <c r="J16" s="1">
        <f t="shared" si="5"/>
        <v>5</v>
      </c>
      <c r="K16" s="1">
        <f t="shared" si="6"/>
        <v>5</v>
      </c>
      <c r="L16" s="1">
        <f t="shared" si="7"/>
        <v>5</v>
      </c>
      <c r="M16" s="1">
        <f t="shared" si="8"/>
        <v>5</v>
      </c>
      <c r="N16" s="1">
        <f t="shared" si="9"/>
        <v>5</v>
      </c>
      <c r="O16" s="1">
        <f t="shared" si="10"/>
        <v>10</v>
      </c>
      <c r="P16" s="1">
        <f t="shared" si="11"/>
        <v>10</v>
      </c>
      <c r="Q16" s="1">
        <f t="shared" si="12"/>
        <v>10</v>
      </c>
      <c r="R16" s="1">
        <f t="shared" si="13"/>
        <v>10</v>
      </c>
      <c r="S16" s="19">
        <v>100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1">
        <v>12</v>
      </c>
      <c r="B17" s="57">
        <v>274</v>
      </c>
      <c r="C17" s="52" t="s">
        <v>344</v>
      </c>
      <c r="D17" s="18"/>
      <c r="E17" s="1">
        <f t="shared" si="0"/>
        <v>5</v>
      </c>
      <c r="F17" s="1">
        <f t="shared" si="1"/>
        <v>10</v>
      </c>
      <c r="G17" s="1">
        <f t="shared" si="2"/>
        <v>10</v>
      </c>
      <c r="H17" s="1">
        <f t="shared" si="3"/>
        <v>5</v>
      </c>
      <c r="I17" s="1">
        <f t="shared" si="4"/>
        <v>4</v>
      </c>
      <c r="J17" s="1">
        <f t="shared" si="5"/>
        <v>4</v>
      </c>
      <c r="K17" s="1">
        <f t="shared" si="6"/>
        <v>4</v>
      </c>
      <c r="L17" s="1">
        <f t="shared" si="7"/>
        <v>4</v>
      </c>
      <c r="M17" s="1">
        <f t="shared" si="8"/>
        <v>4</v>
      </c>
      <c r="N17" s="1">
        <f t="shared" si="9"/>
        <v>4</v>
      </c>
      <c r="O17" s="1">
        <f t="shared" si="10"/>
        <v>9</v>
      </c>
      <c r="P17" s="1">
        <f t="shared" si="11"/>
        <v>9</v>
      </c>
      <c r="Q17" s="1">
        <f t="shared" si="12"/>
        <v>9</v>
      </c>
      <c r="R17" s="1">
        <f t="shared" si="13"/>
        <v>9</v>
      </c>
      <c r="S17" s="19">
        <v>90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1">
        <v>13</v>
      </c>
      <c r="B18" s="57">
        <v>286</v>
      </c>
      <c r="C18" s="52" t="s">
        <v>345</v>
      </c>
      <c r="D18" s="18"/>
      <c r="E18" s="1">
        <f t="shared" si="0"/>
        <v>5</v>
      </c>
      <c r="F18" s="1">
        <f t="shared" si="1"/>
        <v>10</v>
      </c>
      <c r="G18" s="1">
        <f t="shared" si="2"/>
        <v>10</v>
      </c>
      <c r="H18" s="1">
        <f t="shared" si="3"/>
        <v>5</v>
      </c>
      <c r="I18" s="1">
        <f t="shared" si="4"/>
        <v>5</v>
      </c>
      <c r="J18" s="1">
        <f t="shared" si="5"/>
        <v>5</v>
      </c>
      <c r="K18" s="1">
        <f t="shared" si="6"/>
        <v>5</v>
      </c>
      <c r="L18" s="1">
        <f t="shared" si="7"/>
        <v>5</v>
      </c>
      <c r="M18" s="1">
        <f t="shared" si="8"/>
        <v>5</v>
      </c>
      <c r="N18" s="1">
        <f t="shared" si="9"/>
        <v>5</v>
      </c>
      <c r="O18" s="1">
        <f t="shared" si="10"/>
        <v>10</v>
      </c>
      <c r="P18" s="1">
        <f t="shared" si="11"/>
        <v>10</v>
      </c>
      <c r="Q18" s="1">
        <f t="shared" si="12"/>
        <v>10</v>
      </c>
      <c r="R18" s="1">
        <f t="shared" si="13"/>
        <v>10</v>
      </c>
      <c r="S18" s="19">
        <v>100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1">
        <v>14</v>
      </c>
      <c r="B19" s="57">
        <v>297</v>
      </c>
      <c r="C19" s="52" t="s">
        <v>346</v>
      </c>
      <c r="D19" s="18"/>
      <c r="E19" s="1">
        <f t="shared" si="0"/>
        <v>0</v>
      </c>
      <c r="F19" s="1">
        <f t="shared" si="1"/>
        <v>5</v>
      </c>
      <c r="G19" s="1">
        <f t="shared" si="2"/>
        <v>5</v>
      </c>
      <c r="H19" s="1">
        <f t="shared" si="3"/>
        <v>0</v>
      </c>
      <c r="I19" s="1">
        <f t="shared" si="4"/>
        <v>0</v>
      </c>
      <c r="J19" s="1">
        <f t="shared" si="5"/>
        <v>0</v>
      </c>
      <c r="K19" s="1">
        <f t="shared" si="6"/>
        <v>0</v>
      </c>
      <c r="L19" s="1">
        <f t="shared" si="7"/>
        <v>0</v>
      </c>
      <c r="M19" s="1">
        <f t="shared" si="8"/>
        <v>0</v>
      </c>
      <c r="N19" s="1">
        <f t="shared" si="9"/>
        <v>0</v>
      </c>
      <c r="O19" s="1">
        <f t="shared" si="10"/>
        <v>5</v>
      </c>
      <c r="P19" s="1">
        <f t="shared" si="11"/>
        <v>5</v>
      </c>
      <c r="Q19" s="1">
        <f t="shared" si="12"/>
        <v>5</v>
      </c>
      <c r="R19" s="1">
        <f t="shared" si="13"/>
        <v>5</v>
      </c>
      <c r="S19" s="19">
        <v>30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1">
        <v>15</v>
      </c>
      <c r="B20" s="57">
        <v>308</v>
      </c>
      <c r="C20" s="52" t="s">
        <v>347</v>
      </c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1">
        <v>16</v>
      </c>
      <c r="B21" s="57">
        <v>331</v>
      </c>
      <c r="C21" s="52" t="s">
        <v>348</v>
      </c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1">
        <v>17</v>
      </c>
      <c r="B22" s="57">
        <v>332</v>
      </c>
      <c r="C22" s="52" t="s">
        <v>349</v>
      </c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1">
        <v>18</v>
      </c>
      <c r="B23" s="52">
        <v>348</v>
      </c>
      <c r="C23" s="52" t="s">
        <v>350</v>
      </c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1">
        <v>19</v>
      </c>
      <c r="B24" s="52">
        <v>951</v>
      </c>
      <c r="C24" s="52" t="s">
        <v>351</v>
      </c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1">
        <v>20</v>
      </c>
      <c r="B25" s="52">
        <v>5836</v>
      </c>
      <c r="C25" s="52" t="s">
        <v>93</v>
      </c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1">
        <v>21</v>
      </c>
      <c r="B26" s="52">
        <v>5882</v>
      </c>
      <c r="C26" s="52" t="s">
        <v>78</v>
      </c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I3:N3"/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4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150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2">
        <v>1</v>
      </c>
      <c r="B6" s="63">
        <v>160</v>
      </c>
      <c r="C6" s="52" t="s">
        <v>352</v>
      </c>
      <c r="D6" s="18" t="s">
        <v>151</v>
      </c>
      <c r="E6" s="1">
        <f aca="true" t="shared" si="0" ref="E6:E40">IF(S6="","",(IF(D6="YOK",(VLOOKUP(S6,$V$90:$AJ$154,2,0)),(VLOOKUP(S6,$V$10:$AJ$82,2,0)))))</f>
        <v>3</v>
      </c>
      <c r="F6" s="1">
        <f aca="true" t="shared" si="1" ref="F6:F40">IF(S6="","",(IF(D6="YOK",(VLOOKUP(S6,$V$90:$AJ$154,3,0)),(VLOOKUP(S6,$V$10:$AJ$82,3,0)))))</f>
        <v>8</v>
      </c>
      <c r="G6" s="1">
        <f aca="true" t="shared" si="2" ref="G6:G40">IF(S6="","",(IF(D6="YOK",(VLOOKUP(S6,$V$90:$AJ$154,4,0)),(VLOOKUP(S6,$V$10:$AJ$82,4,0)))))</f>
        <v>8</v>
      </c>
      <c r="H6" s="1">
        <f aca="true" t="shared" si="3" ref="H6:H40">IF(S6="","",(IF(D6="YOK",(VLOOKUP(S6,$V$90:$AJ$154,5,0)),(VLOOKUP(S6,$V$10:$AJ$82,5,0)))))</f>
        <v>3</v>
      </c>
      <c r="I6" s="1">
        <f aca="true" t="shared" si="4" ref="I6:I40">IF(S6="","",(IF(D6="YOK",(VLOOKUP(S6,$V$90:$AJ$154,6,0)),(VLOOKUP(S6,$V$10:$AJ$82,6,0)))))</f>
        <v>3</v>
      </c>
      <c r="J6" s="1">
        <f aca="true" t="shared" si="5" ref="J6:J40">IF(S6="","",(IF(D6="YOK",(VLOOKUP(S6,$V$90:$AJ$154,7,0)),(VLOOKUP(S6,$V$10:$AJ$82,7,0)))))</f>
        <v>3</v>
      </c>
      <c r="K6" s="1">
        <f aca="true" t="shared" si="6" ref="K6:K40">IF(S6="","",(IF(D6="YOK",(VLOOKUP(S6,$V$90:$AJ$154,8,0)),(VLOOKUP(S6,$V$10:$AJ$82,8,0)))))</f>
        <v>3</v>
      </c>
      <c r="L6" s="1">
        <f aca="true" t="shared" si="7" ref="L6:L40">IF(S6="","",(IF(D6="YOK",(VLOOKUP(S6,$V$90:$AJ$154,9,0)),(VLOOKUP(S6,$V$10:$AJ$82,9,0)))))</f>
        <v>3</v>
      </c>
      <c r="M6" s="1">
        <f aca="true" t="shared" si="8" ref="M6:M40">IF(S6="","",(IF(D6="YOK",(VLOOKUP(S6,$V$90:$AJ$154,10,0)),(VLOOKUP(S6,$V$10:$AJ$82,10,0)))))</f>
        <v>3</v>
      </c>
      <c r="N6" s="1">
        <f aca="true" t="shared" si="9" ref="N6:N40">IF(S6="","",(IF(D6="YOK",(VLOOKUP(S6,$V$90:$AJ$154,11,0)),(VLOOKUP(S6,$V$10:$AJ$82,11,0)))))</f>
        <v>3</v>
      </c>
      <c r="O6" s="1">
        <f aca="true" t="shared" si="10" ref="O6:O40">IF(S6="","",(IF(D6="YOK",(VLOOKUP(S6,$V$90:$AJ$154,12,0)),(VLOOKUP(S6,$V$10:$AJ$82,12,0)))))</f>
        <v>8</v>
      </c>
      <c r="P6" s="1">
        <f aca="true" t="shared" si="11" ref="P6:P40">IF(S6="","",(IF(D6="YOK",(VLOOKUP(S6,$V$90:$AJ$154,13,0)),(VLOOKUP(S6,$V$10:$AJ$82,13,0)))))</f>
        <v>8</v>
      </c>
      <c r="Q6" s="1">
        <f aca="true" t="shared" si="12" ref="Q6:Q40">IF(S6="","",(IF(D6="YOK",(VLOOKUP(S6,$V$90:$AJ$154,14,0)),(VLOOKUP(S6,$V$10:$AJ$82,14,0)))))</f>
        <v>7</v>
      </c>
      <c r="R6" s="1">
        <f aca="true" t="shared" si="13" ref="R6:R40">IF(S6="","",(IF(D6="YOK",(VLOOKUP(S6,$V$90:$AJ$154,15,0)),(VLOOKUP(S6,$V$10:$AJ$82,15,0)))))</f>
        <v>7</v>
      </c>
      <c r="S6" s="19">
        <v>70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2">
        <v>2</v>
      </c>
      <c r="B7" s="63">
        <v>175</v>
      </c>
      <c r="C7" s="52" t="s">
        <v>353</v>
      </c>
      <c r="D7" s="18"/>
      <c r="E7" s="1">
        <f t="shared" si="0"/>
        <v>3</v>
      </c>
      <c r="F7" s="1">
        <f t="shared" si="1"/>
        <v>8</v>
      </c>
      <c r="G7" s="1">
        <f t="shared" si="2"/>
        <v>8</v>
      </c>
      <c r="H7" s="1">
        <f t="shared" si="3"/>
        <v>3</v>
      </c>
      <c r="I7" s="1">
        <f t="shared" si="4"/>
        <v>3</v>
      </c>
      <c r="J7" s="1">
        <f t="shared" si="5"/>
        <v>3</v>
      </c>
      <c r="K7" s="1">
        <f t="shared" si="6"/>
        <v>3</v>
      </c>
      <c r="L7" s="1">
        <f t="shared" si="7"/>
        <v>3</v>
      </c>
      <c r="M7" s="1">
        <f t="shared" si="8"/>
        <v>3</v>
      </c>
      <c r="N7" s="1">
        <f t="shared" si="9"/>
        <v>3</v>
      </c>
      <c r="O7" s="1">
        <f t="shared" si="10"/>
        <v>8</v>
      </c>
      <c r="P7" s="1">
        <f t="shared" si="11"/>
        <v>8</v>
      </c>
      <c r="Q7" s="1">
        <f t="shared" si="12"/>
        <v>7</v>
      </c>
      <c r="R7" s="1">
        <f t="shared" si="13"/>
        <v>7</v>
      </c>
      <c r="S7" s="19">
        <v>70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2">
        <v>3</v>
      </c>
      <c r="B8" s="63">
        <v>183</v>
      </c>
      <c r="C8" s="52" t="s">
        <v>354</v>
      </c>
      <c r="D8" s="18"/>
      <c r="E8" s="1">
        <f t="shared" si="0"/>
      </c>
      <c r="F8" s="1">
        <f t="shared" si="1"/>
      </c>
      <c r="G8" s="1">
        <f t="shared" si="2"/>
      </c>
      <c r="H8" s="1">
        <f t="shared" si="3"/>
      </c>
      <c r="I8" s="1">
        <f t="shared" si="4"/>
      </c>
      <c r="J8" s="1">
        <f t="shared" si="5"/>
      </c>
      <c r="K8" s="1">
        <f t="shared" si="6"/>
      </c>
      <c r="L8" s="1">
        <f t="shared" si="7"/>
      </c>
      <c r="M8" s="1">
        <f t="shared" si="8"/>
      </c>
      <c r="N8" s="1">
        <f t="shared" si="9"/>
      </c>
      <c r="O8" s="1">
        <f t="shared" si="10"/>
      </c>
      <c r="P8" s="1">
        <f t="shared" si="11"/>
      </c>
      <c r="Q8" s="1">
        <f t="shared" si="12"/>
      </c>
      <c r="R8" s="56">
        <f t="shared" si="13"/>
      </c>
      <c r="S8" s="19"/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2">
        <v>4</v>
      </c>
      <c r="B9" s="63">
        <v>186</v>
      </c>
      <c r="C9" s="52" t="s">
        <v>355</v>
      </c>
      <c r="D9" s="18"/>
      <c r="E9" s="1">
        <f t="shared" si="0"/>
        <v>3</v>
      </c>
      <c r="F9" s="1">
        <f t="shared" si="1"/>
        <v>8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2</v>
      </c>
      <c r="L9" s="1">
        <f t="shared" si="7"/>
        <v>2</v>
      </c>
      <c r="M9" s="1">
        <f t="shared" si="8"/>
        <v>2</v>
      </c>
      <c r="N9" s="1">
        <f t="shared" si="9"/>
        <v>2</v>
      </c>
      <c r="O9" s="1">
        <f t="shared" si="10"/>
        <v>7</v>
      </c>
      <c r="P9" s="1">
        <f t="shared" si="11"/>
        <v>7</v>
      </c>
      <c r="Q9" s="1">
        <f t="shared" si="12"/>
        <v>7</v>
      </c>
      <c r="R9" s="56">
        <f t="shared" si="13"/>
        <v>7</v>
      </c>
      <c r="S9" s="19">
        <v>60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2">
        <v>5</v>
      </c>
      <c r="B10" s="63">
        <v>194</v>
      </c>
      <c r="C10" s="52" t="s">
        <v>356</v>
      </c>
      <c r="D10" s="18"/>
      <c r="E10" s="1">
        <f t="shared" si="0"/>
        <v>3</v>
      </c>
      <c r="F10" s="1">
        <f t="shared" si="1"/>
        <v>8</v>
      </c>
      <c r="G10" s="1">
        <f t="shared" si="2"/>
        <v>8</v>
      </c>
      <c r="H10" s="1">
        <f t="shared" si="3"/>
        <v>3</v>
      </c>
      <c r="I10" s="1">
        <f t="shared" si="4"/>
        <v>3</v>
      </c>
      <c r="J10" s="1">
        <f t="shared" si="5"/>
        <v>3</v>
      </c>
      <c r="K10" s="1">
        <f t="shared" si="6"/>
        <v>3</v>
      </c>
      <c r="L10" s="1">
        <f t="shared" si="7"/>
        <v>3</v>
      </c>
      <c r="M10" s="1">
        <f t="shared" si="8"/>
        <v>3</v>
      </c>
      <c r="N10" s="1">
        <f t="shared" si="9"/>
        <v>3</v>
      </c>
      <c r="O10" s="1">
        <f t="shared" si="10"/>
        <v>8</v>
      </c>
      <c r="P10" s="1">
        <f t="shared" si="11"/>
        <v>8</v>
      </c>
      <c r="Q10" s="1">
        <f t="shared" si="12"/>
        <v>7</v>
      </c>
      <c r="R10" s="56">
        <f t="shared" si="13"/>
        <v>7</v>
      </c>
      <c r="S10" s="19">
        <v>70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2">
        <v>6</v>
      </c>
      <c r="B11" s="63">
        <v>199</v>
      </c>
      <c r="C11" s="52" t="s">
        <v>357</v>
      </c>
      <c r="D11" s="18"/>
      <c r="E11" s="1">
        <f t="shared" si="0"/>
        <v>3</v>
      </c>
      <c r="F11" s="1">
        <f t="shared" si="1"/>
        <v>8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2</v>
      </c>
      <c r="L11" s="1">
        <f t="shared" si="7"/>
        <v>2</v>
      </c>
      <c r="M11" s="1">
        <f t="shared" si="8"/>
        <v>2</v>
      </c>
      <c r="N11" s="1">
        <f t="shared" si="9"/>
        <v>2</v>
      </c>
      <c r="O11" s="1">
        <f t="shared" si="10"/>
        <v>7</v>
      </c>
      <c r="P11" s="1">
        <f t="shared" si="11"/>
        <v>7</v>
      </c>
      <c r="Q11" s="1">
        <f t="shared" si="12"/>
        <v>7</v>
      </c>
      <c r="R11" s="56">
        <f t="shared" si="13"/>
        <v>7</v>
      </c>
      <c r="S11" s="19">
        <v>60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2">
        <v>7</v>
      </c>
      <c r="B12" s="63">
        <v>215</v>
      </c>
      <c r="C12" s="52" t="s">
        <v>358</v>
      </c>
      <c r="D12" s="18"/>
      <c r="E12" s="1">
        <f t="shared" si="0"/>
        <v>4</v>
      </c>
      <c r="F12" s="1">
        <f t="shared" si="1"/>
        <v>9</v>
      </c>
      <c r="G12" s="1">
        <f t="shared" si="2"/>
        <v>9</v>
      </c>
      <c r="H12" s="1">
        <f t="shared" si="3"/>
        <v>4</v>
      </c>
      <c r="I12" s="1">
        <f t="shared" si="4"/>
        <v>4</v>
      </c>
      <c r="J12" s="1">
        <f t="shared" si="5"/>
        <v>4</v>
      </c>
      <c r="K12" s="1">
        <f t="shared" si="6"/>
        <v>4</v>
      </c>
      <c r="L12" s="1">
        <f t="shared" si="7"/>
        <v>4</v>
      </c>
      <c r="M12" s="1">
        <f t="shared" si="8"/>
        <v>3</v>
      </c>
      <c r="N12" s="1">
        <f t="shared" si="9"/>
        <v>3</v>
      </c>
      <c r="O12" s="1">
        <f t="shared" si="10"/>
        <v>8</v>
      </c>
      <c r="P12" s="1">
        <f t="shared" si="11"/>
        <v>8</v>
      </c>
      <c r="Q12" s="1">
        <f t="shared" si="12"/>
        <v>8</v>
      </c>
      <c r="R12" s="1">
        <f t="shared" si="13"/>
        <v>8</v>
      </c>
      <c r="S12" s="19">
        <v>80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2">
        <v>8</v>
      </c>
      <c r="B13" s="63">
        <v>225</v>
      </c>
      <c r="C13" s="52" t="s">
        <v>359</v>
      </c>
      <c r="D13" s="18"/>
      <c r="E13" s="1">
        <f t="shared" si="0"/>
        <v>3</v>
      </c>
      <c r="F13" s="1">
        <f t="shared" si="1"/>
        <v>8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2</v>
      </c>
      <c r="L13" s="1">
        <f t="shared" si="7"/>
        <v>2</v>
      </c>
      <c r="M13" s="1">
        <f t="shared" si="8"/>
        <v>2</v>
      </c>
      <c r="N13" s="1">
        <f t="shared" si="9"/>
        <v>2</v>
      </c>
      <c r="O13" s="1">
        <f t="shared" si="10"/>
        <v>7</v>
      </c>
      <c r="P13" s="1">
        <f t="shared" si="11"/>
        <v>7</v>
      </c>
      <c r="Q13" s="1">
        <f t="shared" si="12"/>
        <v>7</v>
      </c>
      <c r="R13" s="1">
        <f t="shared" si="13"/>
        <v>7</v>
      </c>
      <c r="S13" s="19">
        <v>60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2">
        <v>9</v>
      </c>
      <c r="B14" s="63">
        <v>234</v>
      </c>
      <c r="C14" s="52" t="s">
        <v>360</v>
      </c>
      <c r="D14" s="18"/>
      <c r="E14" s="1">
        <f t="shared" si="0"/>
        <v>3</v>
      </c>
      <c r="F14" s="1">
        <f t="shared" si="1"/>
        <v>8</v>
      </c>
      <c r="G14" s="1">
        <f t="shared" si="2"/>
        <v>8</v>
      </c>
      <c r="H14" s="1">
        <f t="shared" si="3"/>
        <v>3</v>
      </c>
      <c r="I14" s="1">
        <f t="shared" si="4"/>
        <v>3</v>
      </c>
      <c r="J14" s="1">
        <f t="shared" si="5"/>
        <v>3</v>
      </c>
      <c r="K14" s="1">
        <f t="shared" si="6"/>
        <v>3</v>
      </c>
      <c r="L14" s="1">
        <f t="shared" si="7"/>
        <v>3</v>
      </c>
      <c r="M14" s="1">
        <f t="shared" si="8"/>
        <v>3</v>
      </c>
      <c r="N14" s="1">
        <f t="shared" si="9"/>
        <v>3</v>
      </c>
      <c r="O14" s="1">
        <f t="shared" si="10"/>
        <v>8</v>
      </c>
      <c r="P14" s="1">
        <f t="shared" si="11"/>
        <v>8</v>
      </c>
      <c r="Q14" s="1">
        <f t="shared" si="12"/>
        <v>7</v>
      </c>
      <c r="R14" s="1">
        <f t="shared" si="13"/>
        <v>7</v>
      </c>
      <c r="S14" s="19">
        <v>70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2">
        <v>10</v>
      </c>
      <c r="B15" s="63">
        <v>246</v>
      </c>
      <c r="C15" s="52" t="s">
        <v>361</v>
      </c>
      <c r="D15" s="18"/>
      <c r="E15" s="1">
        <f t="shared" si="0"/>
        <v>4</v>
      </c>
      <c r="F15" s="1">
        <f t="shared" si="1"/>
        <v>9</v>
      </c>
      <c r="G15" s="1">
        <f t="shared" si="2"/>
        <v>9</v>
      </c>
      <c r="H15" s="1">
        <f t="shared" si="3"/>
        <v>4</v>
      </c>
      <c r="I15" s="1">
        <f t="shared" si="4"/>
        <v>4</v>
      </c>
      <c r="J15" s="1">
        <f t="shared" si="5"/>
        <v>4</v>
      </c>
      <c r="K15" s="1">
        <f t="shared" si="6"/>
        <v>4</v>
      </c>
      <c r="L15" s="1">
        <f t="shared" si="7"/>
        <v>4</v>
      </c>
      <c r="M15" s="1">
        <f t="shared" si="8"/>
        <v>3</v>
      </c>
      <c r="N15" s="1">
        <f t="shared" si="9"/>
        <v>3</v>
      </c>
      <c r="O15" s="1">
        <f t="shared" si="10"/>
        <v>8</v>
      </c>
      <c r="P15" s="1">
        <f t="shared" si="11"/>
        <v>8</v>
      </c>
      <c r="Q15" s="1">
        <f t="shared" si="12"/>
        <v>8</v>
      </c>
      <c r="R15" s="1">
        <f t="shared" si="13"/>
        <v>8</v>
      </c>
      <c r="S15" s="19">
        <v>80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2">
        <v>11</v>
      </c>
      <c r="B16" s="63">
        <v>248</v>
      </c>
      <c r="C16" s="52" t="s">
        <v>362</v>
      </c>
      <c r="D16" s="18" t="s">
        <v>161</v>
      </c>
      <c r="E16" s="1">
        <f t="shared" si="0"/>
        <v>3</v>
      </c>
      <c r="F16" s="1">
        <f t="shared" si="1"/>
        <v>8</v>
      </c>
      <c r="G16" s="1">
        <f t="shared" si="2"/>
        <v>7</v>
      </c>
      <c r="H16" s="1">
        <f t="shared" si="3"/>
        <v>2</v>
      </c>
      <c r="I16" s="1">
        <f t="shared" si="4"/>
        <v>2</v>
      </c>
      <c r="J16" s="1">
        <f t="shared" si="5"/>
        <v>2</v>
      </c>
      <c r="K16" s="1">
        <f t="shared" si="6"/>
        <v>2</v>
      </c>
      <c r="L16" s="1">
        <f t="shared" si="7"/>
        <v>2</v>
      </c>
      <c r="M16" s="1">
        <f t="shared" si="8"/>
        <v>2</v>
      </c>
      <c r="N16" s="1">
        <f t="shared" si="9"/>
        <v>2</v>
      </c>
      <c r="O16" s="1">
        <f t="shared" si="10"/>
        <v>7</v>
      </c>
      <c r="P16" s="1">
        <f t="shared" si="11"/>
        <v>7</v>
      </c>
      <c r="Q16" s="1">
        <f t="shared" si="12"/>
        <v>7</v>
      </c>
      <c r="R16" s="1">
        <f t="shared" si="13"/>
        <v>7</v>
      </c>
      <c r="S16" s="19">
        <v>60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2">
        <v>12</v>
      </c>
      <c r="B17" s="63">
        <v>256</v>
      </c>
      <c r="C17" s="52" t="s">
        <v>363</v>
      </c>
      <c r="D17" s="18"/>
      <c r="E17" s="1">
        <f t="shared" si="0"/>
        <v>4</v>
      </c>
      <c r="F17" s="1">
        <f t="shared" si="1"/>
        <v>9</v>
      </c>
      <c r="G17" s="1">
        <f t="shared" si="2"/>
        <v>9</v>
      </c>
      <c r="H17" s="1">
        <f t="shared" si="3"/>
        <v>4</v>
      </c>
      <c r="I17" s="1">
        <f t="shared" si="4"/>
        <v>4</v>
      </c>
      <c r="J17" s="1">
        <f t="shared" si="5"/>
        <v>4</v>
      </c>
      <c r="K17" s="1">
        <f t="shared" si="6"/>
        <v>4</v>
      </c>
      <c r="L17" s="1">
        <f t="shared" si="7"/>
        <v>4</v>
      </c>
      <c r="M17" s="1">
        <f t="shared" si="8"/>
        <v>3</v>
      </c>
      <c r="N17" s="1">
        <f t="shared" si="9"/>
        <v>3</v>
      </c>
      <c r="O17" s="1">
        <f t="shared" si="10"/>
        <v>8</v>
      </c>
      <c r="P17" s="1">
        <f t="shared" si="11"/>
        <v>8</v>
      </c>
      <c r="Q17" s="1">
        <f t="shared" si="12"/>
        <v>8</v>
      </c>
      <c r="R17" s="1">
        <f t="shared" si="13"/>
        <v>8</v>
      </c>
      <c r="S17" s="19">
        <v>80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2">
        <v>13</v>
      </c>
      <c r="B18" s="63">
        <v>259</v>
      </c>
      <c r="C18" s="52" t="s">
        <v>364</v>
      </c>
      <c r="D18" s="18"/>
      <c r="E18" s="1">
        <f t="shared" si="0"/>
        <v>3</v>
      </c>
      <c r="F18" s="1">
        <f t="shared" si="1"/>
        <v>8</v>
      </c>
      <c r="G18" s="1">
        <f t="shared" si="2"/>
        <v>8</v>
      </c>
      <c r="H18" s="1">
        <f t="shared" si="3"/>
        <v>3</v>
      </c>
      <c r="I18" s="1">
        <f t="shared" si="4"/>
        <v>3</v>
      </c>
      <c r="J18" s="1">
        <f t="shared" si="5"/>
        <v>3</v>
      </c>
      <c r="K18" s="1">
        <f t="shared" si="6"/>
        <v>3</v>
      </c>
      <c r="L18" s="1">
        <f t="shared" si="7"/>
        <v>3</v>
      </c>
      <c r="M18" s="1">
        <f t="shared" si="8"/>
        <v>3</v>
      </c>
      <c r="N18" s="1">
        <f t="shared" si="9"/>
        <v>3</v>
      </c>
      <c r="O18" s="1">
        <f t="shared" si="10"/>
        <v>8</v>
      </c>
      <c r="P18" s="1">
        <f t="shared" si="11"/>
        <v>8</v>
      </c>
      <c r="Q18" s="1">
        <f t="shared" si="12"/>
        <v>7</v>
      </c>
      <c r="R18" s="1">
        <f t="shared" si="13"/>
        <v>7</v>
      </c>
      <c r="S18" s="19">
        <v>70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2">
        <v>14</v>
      </c>
      <c r="B19" s="63">
        <v>265</v>
      </c>
      <c r="C19" s="52" t="s">
        <v>365</v>
      </c>
      <c r="D19" s="18"/>
      <c r="E19" s="1">
        <f t="shared" si="0"/>
        <v>3</v>
      </c>
      <c r="F19" s="1">
        <f t="shared" si="1"/>
        <v>8</v>
      </c>
      <c r="G19" s="1">
        <f t="shared" si="2"/>
        <v>7</v>
      </c>
      <c r="H19" s="1">
        <f t="shared" si="3"/>
        <v>2</v>
      </c>
      <c r="I19" s="1">
        <f t="shared" si="4"/>
        <v>2</v>
      </c>
      <c r="J19" s="1">
        <f t="shared" si="5"/>
        <v>2</v>
      </c>
      <c r="K19" s="1">
        <f t="shared" si="6"/>
        <v>2</v>
      </c>
      <c r="L19" s="1">
        <f t="shared" si="7"/>
        <v>2</v>
      </c>
      <c r="M19" s="1">
        <f t="shared" si="8"/>
        <v>2</v>
      </c>
      <c r="N19" s="1">
        <f t="shared" si="9"/>
        <v>2</v>
      </c>
      <c r="O19" s="1">
        <f t="shared" si="10"/>
        <v>7</v>
      </c>
      <c r="P19" s="1">
        <f t="shared" si="11"/>
        <v>7</v>
      </c>
      <c r="Q19" s="1">
        <f t="shared" si="12"/>
        <v>7</v>
      </c>
      <c r="R19" s="1">
        <f t="shared" si="13"/>
        <v>7</v>
      </c>
      <c r="S19" s="19">
        <v>60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2">
        <v>15</v>
      </c>
      <c r="B20" s="63">
        <v>266</v>
      </c>
      <c r="C20" s="52" t="s">
        <v>366</v>
      </c>
      <c r="D20" s="18"/>
      <c r="E20" s="1">
        <f t="shared" si="0"/>
        <v>5</v>
      </c>
      <c r="F20" s="1">
        <f t="shared" si="1"/>
        <v>10</v>
      </c>
      <c r="G20" s="1">
        <f t="shared" si="2"/>
        <v>10</v>
      </c>
      <c r="H20" s="1">
        <f t="shared" si="3"/>
        <v>5</v>
      </c>
      <c r="I20" s="1">
        <f t="shared" si="4"/>
        <v>4</v>
      </c>
      <c r="J20" s="1">
        <f t="shared" si="5"/>
        <v>4</v>
      </c>
      <c r="K20" s="1">
        <f t="shared" si="6"/>
        <v>4</v>
      </c>
      <c r="L20" s="1">
        <f t="shared" si="7"/>
        <v>4</v>
      </c>
      <c r="M20" s="1">
        <f t="shared" si="8"/>
        <v>4</v>
      </c>
      <c r="N20" s="1">
        <f t="shared" si="9"/>
        <v>4</v>
      </c>
      <c r="O20" s="1">
        <f t="shared" si="10"/>
        <v>9</v>
      </c>
      <c r="P20" s="1">
        <f t="shared" si="11"/>
        <v>9</v>
      </c>
      <c r="Q20" s="1">
        <f t="shared" si="12"/>
        <v>9</v>
      </c>
      <c r="R20" s="1">
        <f t="shared" si="13"/>
        <v>9</v>
      </c>
      <c r="S20" s="19">
        <v>90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2">
        <v>16</v>
      </c>
      <c r="B21" s="63">
        <v>268</v>
      </c>
      <c r="C21" s="52" t="s">
        <v>367</v>
      </c>
      <c r="D21" s="18"/>
      <c r="E21" s="1">
        <f t="shared" si="0"/>
        <v>3</v>
      </c>
      <c r="F21" s="1">
        <f t="shared" si="1"/>
        <v>8</v>
      </c>
      <c r="G21" s="1">
        <f t="shared" si="2"/>
        <v>8</v>
      </c>
      <c r="H21" s="1">
        <f t="shared" si="3"/>
        <v>3</v>
      </c>
      <c r="I21" s="1">
        <f t="shared" si="4"/>
        <v>3</v>
      </c>
      <c r="J21" s="1">
        <f t="shared" si="5"/>
        <v>3</v>
      </c>
      <c r="K21" s="1">
        <f t="shared" si="6"/>
        <v>3</v>
      </c>
      <c r="L21" s="1">
        <f t="shared" si="7"/>
        <v>3</v>
      </c>
      <c r="M21" s="1">
        <f t="shared" si="8"/>
        <v>3</v>
      </c>
      <c r="N21" s="1">
        <f t="shared" si="9"/>
        <v>3</v>
      </c>
      <c r="O21" s="1">
        <f t="shared" si="10"/>
        <v>8</v>
      </c>
      <c r="P21" s="1">
        <f t="shared" si="11"/>
        <v>8</v>
      </c>
      <c r="Q21" s="1">
        <f t="shared" si="12"/>
        <v>7</v>
      </c>
      <c r="R21" s="1">
        <f t="shared" si="13"/>
        <v>7</v>
      </c>
      <c r="S21" s="19">
        <v>70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2">
        <v>17</v>
      </c>
      <c r="B22" s="63">
        <v>317</v>
      </c>
      <c r="C22" s="52" t="s">
        <v>368</v>
      </c>
      <c r="D22" s="18"/>
      <c r="E22" s="1">
        <f t="shared" si="0"/>
        <v>3</v>
      </c>
      <c r="F22" s="1">
        <f t="shared" si="1"/>
        <v>8</v>
      </c>
      <c r="G22" s="1">
        <f t="shared" si="2"/>
        <v>8</v>
      </c>
      <c r="H22" s="1">
        <f t="shared" si="3"/>
        <v>3</v>
      </c>
      <c r="I22" s="1">
        <f t="shared" si="4"/>
        <v>3</v>
      </c>
      <c r="J22" s="1">
        <f t="shared" si="5"/>
        <v>3</v>
      </c>
      <c r="K22" s="1">
        <f t="shared" si="6"/>
        <v>3</v>
      </c>
      <c r="L22" s="1">
        <f t="shared" si="7"/>
        <v>3</v>
      </c>
      <c r="M22" s="1">
        <f t="shared" si="8"/>
        <v>3</v>
      </c>
      <c r="N22" s="1">
        <f t="shared" si="9"/>
        <v>3</v>
      </c>
      <c r="O22" s="1">
        <f t="shared" si="10"/>
        <v>8</v>
      </c>
      <c r="P22" s="1">
        <f t="shared" si="11"/>
        <v>8</v>
      </c>
      <c r="Q22" s="1">
        <f t="shared" si="12"/>
        <v>7</v>
      </c>
      <c r="R22" s="1">
        <f t="shared" si="13"/>
        <v>7</v>
      </c>
      <c r="S22" s="19">
        <v>70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2">
        <v>18</v>
      </c>
      <c r="B23" s="63">
        <v>322</v>
      </c>
      <c r="C23" s="52" t="s">
        <v>369</v>
      </c>
      <c r="D23" s="18"/>
      <c r="E23" s="1">
        <f t="shared" si="0"/>
        <v>4</v>
      </c>
      <c r="F23" s="1">
        <f t="shared" si="1"/>
        <v>9</v>
      </c>
      <c r="G23" s="1">
        <f t="shared" si="2"/>
        <v>9</v>
      </c>
      <c r="H23" s="1">
        <f t="shared" si="3"/>
        <v>4</v>
      </c>
      <c r="I23" s="1">
        <f t="shared" si="4"/>
        <v>4</v>
      </c>
      <c r="J23" s="1">
        <f t="shared" si="5"/>
        <v>4</v>
      </c>
      <c r="K23" s="1">
        <f t="shared" si="6"/>
        <v>4</v>
      </c>
      <c r="L23" s="1">
        <f t="shared" si="7"/>
        <v>4</v>
      </c>
      <c r="M23" s="1">
        <f t="shared" si="8"/>
        <v>3</v>
      </c>
      <c r="N23" s="1">
        <f t="shared" si="9"/>
        <v>3</v>
      </c>
      <c r="O23" s="1">
        <f t="shared" si="10"/>
        <v>8</v>
      </c>
      <c r="P23" s="1">
        <f t="shared" si="11"/>
        <v>8</v>
      </c>
      <c r="Q23" s="1">
        <f t="shared" si="12"/>
        <v>8</v>
      </c>
      <c r="R23" s="1">
        <f t="shared" si="13"/>
        <v>8</v>
      </c>
      <c r="S23" s="19">
        <v>80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2">
        <v>19</v>
      </c>
      <c r="B24" s="63">
        <v>328</v>
      </c>
      <c r="C24" s="52" t="s">
        <v>370</v>
      </c>
      <c r="D24" s="18"/>
      <c r="E24" s="1">
        <f t="shared" si="0"/>
        <v>3</v>
      </c>
      <c r="F24" s="1">
        <f t="shared" si="1"/>
        <v>8</v>
      </c>
      <c r="G24" s="1">
        <f t="shared" si="2"/>
        <v>7</v>
      </c>
      <c r="H24" s="1">
        <f t="shared" si="3"/>
        <v>2</v>
      </c>
      <c r="I24" s="1">
        <f t="shared" si="4"/>
        <v>2</v>
      </c>
      <c r="J24" s="1">
        <f t="shared" si="5"/>
        <v>2</v>
      </c>
      <c r="K24" s="1">
        <f t="shared" si="6"/>
        <v>2</v>
      </c>
      <c r="L24" s="1">
        <f t="shared" si="7"/>
        <v>2</v>
      </c>
      <c r="M24" s="1">
        <f t="shared" si="8"/>
        <v>2</v>
      </c>
      <c r="N24" s="1">
        <f t="shared" si="9"/>
        <v>2</v>
      </c>
      <c r="O24" s="1">
        <f t="shared" si="10"/>
        <v>7</v>
      </c>
      <c r="P24" s="1">
        <f t="shared" si="11"/>
        <v>7</v>
      </c>
      <c r="Q24" s="1">
        <f t="shared" si="12"/>
        <v>7</v>
      </c>
      <c r="R24" s="1">
        <f t="shared" si="13"/>
        <v>7</v>
      </c>
      <c r="S24" s="19">
        <v>60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2">
        <v>20</v>
      </c>
      <c r="B25" s="63">
        <v>329</v>
      </c>
      <c r="C25" s="52" t="s">
        <v>371</v>
      </c>
      <c r="D25" s="18"/>
      <c r="E25" s="1">
        <f t="shared" si="0"/>
        <v>4</v>
      </c>
      <c r="F25" s="1">
        <f t="shared" si="1"/>
        <v>9</v>
      </c>
      <c r="G25" s="1">
        <f t="shared" si="2"/>
        <v>9</v>
      </c>
      <c r="H25" s="1">
        <f t="shared" si="3"/>
        <v>4</v>
      </c>
      <c r="I25" s="1">
        <f t="shared" si="4"/>
        <v>4</v>
      </c>
      <c r="J25" s="1">
        <f t="shared" si="5"/>
        <v>4</v>
      </c>
      <c r="K25" s="1">
        <f t="shared" si="6"/>
        <v>4</v>
      </c>
      <c r="L25" s="1">
        <f t="shared" si="7"/>
        <v>4</v>
      </c>
      <c r="M25" s="1">
        <f t="shared" si="8"/>
        <v>3</v>
      </c>
      <c r="N25" s="1">
        <f t="shared" si="9"/>
        <v>3</v>
      </c>
      <c r="O25" s="1">
        <f t="shared" si="10"/>
        <v>8</v>
      </c>
      <c r="P25" s="1">
        <f t="shared" si="11"/>
        <v>8</v>
      </c>
      <c r="Q25" s="1">
        <f t="shared" si="12"/>
        <v>8</v>
      </c>
      <c r="R25" s="1">
        <f t="shared" si="13"/>
        <v>8</v>
      </c>
      <c r="S25" s="19">
        <v>80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2">
        <v>21</v>
      </c>
      <c r="B26" s="63">
        <v>338</v>
      </c>
      <c r="C26" s="52" t="s">
        <v>372</v>
      </c>
      <c r="D26" s="18"/>
      <c r="E26" s="1">
        <f t="shared" si="0"/>
        <v>3</v>
      </c>
      <c r="F26" s="1">
        <f t="shared" si="1"/>
        <v>8</v>
      </c>
      <c r="G26" s="1">
        <f t="shared" si="2"/>
        <v>8</v>
      </c>
      <c r="H26" s="1">
        <f t="shared" si="3"/>
        <v>3</v>
      </c>
      <c r="I26" s="1">
        <f t="shared" si="4"/>
        <v>3</v>
      </c>
      <c r="J26" s="1">
        <f t="shared" si="5"/>
        <v>3</v>
      </c>
      <c r="K26" s="1">
        <f t="shared" si="6"/>
        <v>3</v>
      </c>
      <c r="L26" s="1">
        <f t="shared" si="7"/>
        <v>3</v>
      </c>
      <c r="M26" s="1">
        <f t="shared" si="8"/>
        <v>3</v>
      </c>
      <c r="N26" s="1">
        <f t="shared" si="9"/>
        <v>3</v>
      </c>
      <c r="O26" s="1">
        <f t="shared" si="10"/>
        <v>8</v>
      </c>
      <c r="P26" s="1">
        <f t="shared" si="11"/>
        <v>8</v>
      </c>
      <c r="Q26" s="1">
        <f t="shared" si="12"/>
        <v>7</v>
      </c>
      <c r="R26" s="1">
        <f t="shared" si="13"/>
        <v>7</v>
      </c>
      <c r="S26" s="19">
        <v>70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2">
        <v>22</v>
      </c>
      <c r="B27" s="63">
        <v>342</v>
      </c>
      <c r="C27" s="52" t="s">
        <v>373</v>
      </c>
      <c r="D27" s="18"/>
      <c r="E27" s="1">
        <f t="shared" si="0"/>
        <v>3</v>
      </c>
      <c r="F27" s="1">
        <f t="shared" si="1"/>
        <v>8</v>
      </c>
      <c r="G27" s="1">
        <f t="shared" si="2"/>
        <v>7</v>
      </c>
      <c r="H27" s="1">
        <f t="shared" si="3"/>
        <v>2</v>
      </c>
      <c r="I27" s="1">
        <f t="shared" si="4"/>
        <v>2</v>
      </c>
      <c r="J27" s="1">
        <f t="shared" si="5"/>
        <v>2</v>
      </c>
      <c r="K27" s="1">
        <f t="shared" si="6"/>
        <v>2</v>
      </c>
      <c r="L27" s="1">
        <f t="shared" si="7"/>
        <v>2</v>
      </c>
      <c r="M27" s="1">
        <f t="shared" si="8"/>
        <v>2</v>
      </c>
      <c r="N27" s="1">
        <f t="shared" si="9"/>
        <v>2</v>
      </c>
      <c r="O27" s="1">
        <f t="shared" si="10"/>
        <v>7</v>
      </c>
      <c r="P27" s="1">
        <f t="shared" si="11"/>
        <v>7</v>
      </c>
      <c r="Q27" s="1">
        <f t="shared" si="12"/>
        <v>7</v>
      </c>
      <c r="R27" s="1">
        <f t="shared" si="13"/>
        <v>7</v>
      </c>
      <c r="S27" s="19">
        <v>60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2">
        <v>23</v>
      </c>
      <c r="B28" s="63">
        <v>343</v>
      </c>
      <c r="C28" s="52" t="s">
        <v>374</v>
      </c>
      <c r="D28" s="18"/>
      <c r="E28" s="1">
        <f t="shared" si="0"/>
        <v>3</v>
      </c>
      <c r="F28" s="1">
        <f t="shared" si="1"/>
        <v>8</v>
      </c>
      <c r="G28" s="1">
        <f t="shared" si="2"/>
        <v>8</v>
      </c>
      <c r="H28" s="1">
        <f t="shared" si="3"/>
        <v>3</v>
      </c>
      <c r="I28" s="1">
        <f t="shared" si="4"/>
        <v>3</v>
      </c>
      <c r="J28" s="1">
        <f t="shared" si="5"/>
        <v>3</v>
      </c>
      <c r="K28" s="1">
        <f t="shared" si="6"/>
        <v>3</v>
      </c>
      <c r="L28" s="1">
        <f t="shared" si="7"/>
        <v>3</v>
      </c>
      <c r="M28" s="1">
        <f t="shared" si="8"/>
        <v>3</v>
      </c>
      <c r="N28" s="1">
        <f t="shared" si="9"/>
        <v>3</v>
      </c>
      <c r="O28" s="1">
        <f t="shared" si="10"/>
        <v>8</v>
      </c>
      <c r="P28" s="1">
        <f t="shared" si="11"/>
        <v>8</v>
      </c>
      <c r="Q28" s="1">
        <f t="shared" si="12"/>
        <v>7</v>
      </c>
      <c r="R28" s="1">
        <f t="shared" si="13"/>
        <v>7</v>
      </c>
      <c r="S28" s="19">
        <v>70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62">
        <v>24</v>
      </c>
      <c r="B29" s="47">
        <v>345</v>
      </c>
      <c r="C29" s="52" t="s">
        <v>375</v>
      </c>
      <c r="D29" s="18"/>
      <c r="E29" s="1">
        <f t="shared" si="0"/>
        <v>3</v>
      </c>
      <c r="F29" s="1">
        <f t="shared" si="1"/>
        <v>8</v>
      </c>
      <c r="G29" s="1">
        <f t="shared" si="2"/>
        <v>8</v>
      </c>
      <c r="H29" s="1">
        <f t="shared" si="3"/>
        <v>3</v>
      </c>
      <c r="I29" s="1">
        <f t="shared" si="4"/>
        <v>3</v>
      </c>
      <c r="J29" s="1">
        <f t="shared" si="5"/>
        <v>3</v>
      </c>
      <c r="K29" s="1">
        <f t="shared" si="6"/>
        <v>3</v>
      </c>
      <c r="L29" s="1">
        <f t="shared" si="7"/>
        <v>3</v>
      </c>
      <c r="M29" s="1">
        <f t="shared" si="8"/>
        <v>3</v>
      </c>
      <c r="N29" s="1">
        <f t="shared" si="9"/>
        <v>3</v>
      </c>
      <c r="O29" s="1">
        <f t="shared" si="10"/>
        <v>8</v>
      </c>
      <c r="P29" s="1">
        <f t="shared" si="11"/>
        <v>8</v>
      </c>
      <c r="Q29" s="1">
        <f t="shared" si="12"/>
        <v>7</v>
      </c>
      <c r="R29" s="1">
        <f t="shared" si="13"/>
        <v>7</v>
      </c>
      <c r="S29" s="19">
        <v>70</v>
      </c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62">
        <v>25</v>
      </c>
      <c r="B30" s="64">
        <v>5812</v>
      </c>
      <c r="C30" s="65" t="s">
        <v>376</v>
      </c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49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49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49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5.12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176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66">
        <v>1</v>
      </c>
      <c r="B6" s="63">
        <v>120</v>
      </c>
      <c r="C6" s="52" t="s">
        <v>377</v>
      </c>
      <c r="D6" s="18"/>
      <c r="E6" s="1">
        <f aca="true" t="shared" si="0" ref="E6:E40">IF(S6="","",(IF(D6="YOK",(VLOOKUP(S6,$V$90:$AJ$154,2,0)),(VLOOKUP(S6,$V$10:$AJ$82,2,0)))))</f>
      </c>
      <c r="F6" s="1">
        <f aca="true" t="shared" si="1" ref="F6:F40">IF(S6="","",(IF(D6="YOK",(VLOOKUP(S6,$V$90:$AJ$154,3,0)),(VLOOKUP(S6,$V$10:$AJ$82,3,0)))))</f>
      </c>
      <c r="G6" s="1">
        <f aca="true" t="shared" si="2" ref="G6:G40">IF(S6="","",(IF(D6="YOK",(VLOOKUP(S6,$V$90:$AJ$154,4,0)),(VLOOKUP(S6,$V$10:$AJ$82,4,0)))))</f>
      </c>
      <c r="H6" s="1">
        <f aca="true" t="shared" si="3" ref="H6:H40">IF(S6="","",(IF(D6="YOK",(VLOOKUP(S6,$V$90:$AJ$154,5,0)),(VLOOKUP(S6,$V$10:$AJ$82,5,0)))))</f>
      </c>
      <c r="I6" s="1">
        <f aca="true" t="shared" si="4" ref="I6:I40">IF(S6="","",(IF(D6="YOK",(VLOOKUP(S6,$V$90:$AJ$154,6,0)),(VLOOKUP(S6,$V$10:$AJ$82,6,0)))))</f>
      </c>
      <c r="J6" s="1">
        <f aca="true" t="shared" si="5" ref="J6:J40">IF(S6="","",(IF(D6="YOK",(VLOOKUP(S6,$V$90:$AJ$154,7,0)),(VLOOKUP(S6,$V$10:$AJ$82,7,0)))))</f>
      </c>
      <c r="K6" s="1">
        <f aca="true" t="shared" si="6" ref="K6:K40">IF(S6="","",(IF(D6="YOK",(VLOOKUP(S6,$V$90:$AJ$154,8,0)),(VLOOKUP(S6,$V$10:$AJ$82,8,0)))))</f>
      </c>
      <c r="L6" s="1">
        <f aca="true" t="shared" si="7" ref="L6:L40">IF(S6="","",(IF(D6="YOK",(VLOOKUP(S6,$V$90:$AJ$154,9,0)),(VLOOKUP(S6,$V$10:$AJ$82,9,0)))))</f>
      </c>
      <c r="M6" s="1">
        <f aca="true" t="shared" si="8" ref="M6:M40">IF(S6="","",(IF(D6="YOK",(VLOOKUP(S6,$V$90:$AJ$154,10,0)),(VLOOKUP(S6,$V$10:$AJ$82,10,0)))))</f>
      </c>
      <c r="N6" s="1">
        <f aca="true" t="shared" si="9" ref="N6:N40">IF(S6="","",(IF(D6="YOK",(VLOOKUP(S6,$V$90:$AJ$154,11,0)),(VLOOKUP(S6,$V$10:$AJ$82,11,0)))))</f>
      </c>
      <c r="O6" s="1">
        <f aca="true" t="shared" si="10" ref="O6:O40">IF(S6="","",(IF(D6="YOK",(VLOOKUP(S6,$V$90:$AJ$154,12,0)),(VLOOKUP(S6,$V$10:$AJ$82,12,0)))))</f>
      </c>
      <c r="P6" s="1">
        <f aca="true" t="shared" si="11" ref="P6:P40">IF(S6="","",(IF(D6="YOK",(VLOOKUP(S6,$V$90:$AJ$154,13,0)),(VLOOKUP(S6,$V$10:$AJ$82,13,0)))))</f>
      </c>
      <c r="Q6" s="1">
        <f aca="true" t="shared" si="12" ref="Q6:Q40">IF(S6="","",(IF(D6="YOK",(VLOOKUP(S6,$V$90:$AJ$154,14,0)),(VLOOKUP(S6,$V$10:$AJ$82,14,0)))))</f>
      </c>
      <c r="R6" s="1">
        <f aca="true" t="shared" si="13" ref="R6:R40">IF(S6="","",(IF(D6="YOK",(VLOOKUP(S6,$V$90:$AJ$154,15,0)),(VLOOKUP(S6,$V$10:$AJ$82,15,0)))))</f>
      </c>
      <c r="S6" s="19"/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66">
        <v>2</v>
      </c>
      <c r="B7" s="63">
        <v>130</v>
      </c>
      <c r="C7" s="52" t="s">
        <v>378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66">
        <v>3</v>
      </c>
      <c r="B8" s="63">
        <v>158</v>
      </c>
      <c r="C8" s="52" t="s">
        <v>379</v>
      </c>
      <c r="D8" s="18"/>
      <c r="E8" s="1">
        <f t="shared" si="0"/>
        <v>1</v>
      </c>
      <c r="F8" s="1">
        <f t="shared" si="1"/>
        <v>6</v>
      </c>
      <c r="G8" s="1">
        <f t="shared" si="2"/>
        <v>6</v>
      </c>
      <c r="H8" s="1">
        <f t="shared" si="3"/>
        <v>1</v>
      </c>
      <c r="I8" s="1">
        <f t="shared" si="4"/>
        <v>1</v>
      </c>
      <c r="J8" s="1">
        <f t="shared" si="5"/>
        <v>1</v>
      </c>
      <c r="K8" s="1">
        <f t="shared" si="6"/>
        <v>1</v>
      </c>
      <c r="L8" s="1">
        <f t="shared" si="7"/>
        <v>1</v>
      </c>
      <c r="M8" s="1">
        <f t="shared" si="8"/>
        <v>1</v>
      </c>
      <c r="N8" s="1">
        <f t="shared" si="9"/>
        <v>1</v>
      </c>
      <c r="O8" s="1">
        <f t="shared" si="10"/>
        <v>5</v>
      </c>
      <c r="P8" s="1">
        <f t="shared" si="11"/>
        <v>5</v>
      </c>
      <c r="Q8" s="1">
        <f t="shared" si="12"/>
        <v>5</v>
      </c>
      <c r="R8" s="1">
        <f t="shared" si="13"/>
        <v>5</v>
      </c>
      <c r="S8" s="19">
        <v>40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66">
        <v>4</v>
      </c>
      <c r="B9" s="63">
        <v>170</v>
      </c>
      <c r="C9" s="52" t="s">
        <v>380</v>
      </c>
      <c r="D9" s="18"/>
      <c r="E9" s="1">
        <f t="shared" si="0"/>
        <v>3</v>
      </c>
      <c r="F9" s="1">
        <f t="shared" si="1"/>
        <v>8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2</v>
      </c>
      <c r="L9" s="1">
        <f t="shared" si="7"/>
        <v>2</v>
      </c>
      <c r="M9" s="1">
        <f t="shared" si="8"/>
        <v>2</v>
      </c>
      <c r="N9" s="1">
        <f t="shared" si="9"/>
        <v>2</v>
      </c>
      <c r="O9" s="1">
        <f t="shared" si="10"/>
        <v>7</v>
      </c>
      <c r="P9" s="1">
        <f t="shared" si="11"/>
        <v>7</v>
      </c>
      <c r="Q9" s="1">
        <f t="shared" si="12"/>
        <v>7</v>
      </c>
      <c r="R9" s="1">
        <f t="shared" si="13"/>
        <v>7</v>
      </c>
      <c r="S9" s="19">
        <v>60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66">
        <v>5</v>
      </c>
      <c r="B10" s="63">
        <v>178</v>
      </c>
      <c r="C10" s="52" t="s">
        <v>381</v>
      </c>
      <c r="D10" s="18"/>
      <c r="E10" s="1">
        <f t="shared" si="0"/>
      </c>
      <c r="F10" s="1">
        <f t="shared" si="1"/>
      </c>
      <c r="G10" s="1">
        <f t="shared" si="2"/>
      </c>
      <c r="H10" s="1">
        <f t="shared" si="3"/>
      </c>
      <c r="I10" s="1">
        <f t="shared" si="4"/>
      </c>
      <c r="J10" s="1">
        <f t="shared" si="5"/>
      </c>
      <c r="K10" s="1">
        <f t="shared" si="6"/>
      </c>
      <c r="L10" s="1">
        <f t="shared" si="7"/>
      </c>
      <c r="M10" s="1">
        <f t="shared" si="8"/>
      </c>
      <c r="N10" s="1">
        <f t="shared" si="9"/>
      </c>
      <c r="O10" s="1">
        <f t="shared" si="10"/>
      </c>
      <c r="P10" s="1">
        <f t="shared" si="11"/>
      </c>
      <c r="Q10" s="1">
        <f t="shared" si="12"/>
      </c>
      <c r="R10" s="1">
        <f t="shared" si="13"/>
      </c>
      <c r="S10" s="19"/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66">
        <v>6</v>
      </c>
      <c r="B11" s="63">
        <v>187</v>
      </c>
      <c r="C11" s="52" t="s">
        <v>382</v>
      </c>
      <c r="D11" s="18"/>
      <c r="E11" s="1">
        <f t="shared" si="0"/>
        <v>2</v>
      </c>
      <c r="F11" s="1">
        <f t="shared" si="1"/>
        <v>7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1</v>
      </c>
      <c r="L11" s="1">
        <f t="shared" si="7"/>
        <v>1</v>
      </c>
      <c r="M11" s="1">
        <f t="shared" si="8"/>
        <v>1</v>
      </c>
      <c r="N11" s="1">
        <f t="shared" si="9"/>
        <v>1</v>
      </c>
      <c r="O11" s="1">
        <f t="shared" si="10"/>
        <v>6</v>
      </c>
      <c r="P11" s="1">
        <f t="shared" si="11"/>
        <v>6</v>
      </c>
      <c r="Q11" s="1">
        <f t="shared" si="12"/>
        <v>6</v>
      </c>
      <c r="R11" s="1">
        <f t="shared" si="13"/>
        <v>6</v>
      </c>
      <c r="S11" s="19">
        <v>50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66">
        <v>7</v>
      </c>
      <c r="B12" s="63">
        <v>189</v>
      </c>
      <c r="C12" s="52" t="s">
        <v>383</v>
      </c>
      <c r="D12" s="18"/>
      <c r="E12" s="1">
        <f t="shared" si="0"/>
        <v>1</v>
      </c>
      <c r="F12" s="1">
        <f t="shared" si="1"/>
        <v>6</v>
      </c>
      <c r="G12" s="1">
        <f t="shared" si="2"/>
        <v>6</v>
      </c>
      <c r="H12" s="1">
        <f t="shared" si="3"/>
        <v>1</v>
      </c>
      <c r="I12" s="1">
        <f t="shared" si="4"/>
        <v>1</v>
      </c>
      <c r="J12" s="1">
        <f t="shared" si="5"/>
        <v>1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5</v>
      </c>
      <c r="P12" s="1">
        <f t="shared" si="11"/>
        <v>5</v>
      </c>
      <c r="Q12" s="1">
        <f t="shared" si="12"/>
        <v>5</v>
      </c>
      <c r="R12" s="1">
        <f t="shared" si="13"/>
        <v>5</v>
      </c>
      <c r="S12" s="19">
        <v>40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66">
        <v>8</v>
      </c>
      <c r="B13" s="63">
        <v>207</v>
      </c>
      <c r="C13" s="52" t="s">
        <v>384</v>
      </c>
      <c r="D13" s="18"/>
      <c r="E13" s="1">
        <f t="shared" si="0"/>
        <v>2</v>
      </c>
      <c r="F13" s="1">
        <f t="shared" si="1"/>
        <v>7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6</v>
      </c>
      <c r="P13" s="1">
        <f t="shared" si="11"/>
        <v>6</v>
      </c>
      <c r="Q13" s="1">
        <f t="shared" si="12"/>
        <v>6</v>
      </c>
      <c r="R13" s="1">
        <f t="shared" si="13"/>
        <v>6</v>
      </c>
      <c r="S13" s="19">
        <v>50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66">
        <v>9</v>
      </c>
      <c r="B14" s="63">
        <v>213</v>
      </c>
      <c r="C14" s="52" t="s">
        <v>385</v>
      </c>
      <c r="D14" s="18"/>
      <c r="E14" s="1">
        <f t="shared" si="0"/>
        <v>3</v>
      </c>
      <c r="F14" s="1">
        <f t="shared" si="1"/>
        <v>8</v>
      </c>
      <c r="G14" s="1">
        <f t="shared" si="2"/>
        <v>7</v>
      </c>
      <c r="H14" s="1">
        <f t="shared" si="3"/>
        <v>2</v>
      </c>
      <c r="I14" s="1">
        <f t="shared" si="4"/>
        <v>2</v>
      </c>
      <c r="J14" s="1">
        <f t="shared" si="5"/>
        <v>2</v>
      </c>
      <c r="K14" s="1">
        <f t="shared" si="6"/>
        <v>2</v>
      </c>
      <c r="L14" s="1">
        <f t="shared" si="7"/>
        <v>2</v>
      </c>
      <c r="M14" s="1">
        <f t="shared" si="8"/>
        <v>2</v>
      </c>
      <c r="N14" s="1">
        <f t="shared" si="9"/>
        <v>2</v>
      </c>
      <c r="O14" s="1">
        <f t="shared" si="10"/>
        <v>7</v>
      </c>
      <c r="P14" s="1">
        <f t="shared" si="11"/>
        <v>7</v>
      </c>
      <c r="Q14" s="1">
        <f t="shared" si="12"/>
        <v>7</v>
      </c>
      <c r="R14" s="1">
        <f t="shared" si="13"/>
        <v>7</v>
      </c>
      <c r="S14" s="19">
        <v>60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66">
        <v>10</v>
      </c>
      <c r="B15" s="63">
        <v>216</v>
      </c>
      <c r="C15" s="52" t="s">
        <v>386</v>
      </c>
      <c r="D15" s="18"/>
      <c r="E15" s="1">
        <f t="shared" si="0"/>
        <v>3</v>
      </c>
      <c r="F15" s="1">
        <f t="shared" si="1"/>
        <v>8</v>
      </c>
      <c r="G15" s="1">
        <f t="shared" si="2"/>
        <v>7</v>
      </c>
      <c r="H15" s="1">
        <f t="shared" si="3"/>
        <v>2</v>
      </c>
      <c r="I15" s="1">
        <f t="shared" si="4"/>
        <v>2</v>
      </c>
      <c r="J15" s="1">
        <f t="shared" si="5"/>
        <v>2</v>
      </c>
      <c r="K15" s="1">
        <f t="shared" si="6"/>
        <v>2</v>
      </c>
      <c r="L15" s="1">
        <f t="shared" si="7"/>
        <v>2</v>
      </c>
      <c r="M15" s="1">
        <f t="shared" si="8"/>
        <v>2</v>
      </c>
      <c r="N15" s="1">
        <f t="shared" si="9"/>
        <v>2</v>
      </c>
      <c r="O15" s="1">
        <f t="shared" si="10"/>
        <v>7</v>
      </c>
      <c r="P15" s="1">
        <f t="shared" si="11"/>
        <v>7</v>
      </c>
      <c r="Q15" s="1">
        <f t="shared" si="12"/>
        <v>7</v>
      </c>
      <c r="R15" s="1">
        <f t="shared" si="13"/>
        <v>7</v>
      </c>
      <c r="S15" s="19">
        <v>60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66">
        <v>11</v>
      </c>
      <c r="B16" s="63">
        <v>245</v>
      </c>
      <c r="C16" s="52" t="s">
        <v>387</v>
      </c>
      <c r="D16" s="18"/>
      <c r="E16" s="1">
        <f t="shared" si="0"/>
        <v>1</v>
      </c>
      <c r="F16" s="1">
        <f t="shared" si="1"/>
        <v>6</v>
      </c>
      <c r="G16" s="1">
        <f t="shared" si="2"/>
        <v>6</v>
      </c>
      <c r="H16" s="1">
        <f t="shared" si="3"/>
        <v>1</v>
      </c>
      <c r="I16" s="1">
        <f t="shared" si="4"/>
        <v>1</v>
      </c>
      <c r="J16" s="1">
        <f t="shared" si="5"/>
        <v>1</v>
      </c>
      <c r="K16" s="1">
        <f t="shared" si="6"/>
        <v>1</v>
      </c>
      <c r="L16" s="1">
        <f t="shared" si="7"/>
        <v>1</v>
      </c>
      <c r="M16" s="1">
        <f t="shared" si="8"/>
        <v>1</v>
      </c>
      <c r="N16" s="1">
        <f t="shared" si="9"/>
        <v>1</v>
      </c>
      <c r="O16" s="1">
        <f t="shared" si="10"/>
        <v>5</v>
      </c>
      <c r="P16" s="1">
        <f t="shared" si="11"/>
        <v>5</v>
      </c>
      <c r="Q16" s="1">
        <f t="shared" si="12"/>
        <v>5</v>
      </c>
      <c r="R16" s="1">
        <f t="shared" si="13"/>
        <v>5</v>
      </c>
      <c r="S16" s="19">
        <v>40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66">
        <v>12</v>
      </c>
      <c r="B17" s="63">
        <v>255</v>
      </c>
      <c r="C17" s="52" t="s">
        <v>388</v>
      </c>
      <c r="D17" s="18"/>
      <c r="E17" s="1">
        <f t="shared" si="0"/>
        <v>3</v>
      </c>
      <c r="F17" s="1">
        <f t="shared" si="1"/>
        <v>8</v>
      </c>
      <c r="G17" s="1">
        <f t="shared" si="2"/>
        <v>8</v>
      </c>
      <c r="H17" s="1">
        <f t="shared" si="3"/>
        <v>3</v>
      </c>
      <c r="I17" s="1">
        <f t="shared" si="4"/>
        <v>3</v>
      </c>
      <c r="J17" s="1">
        <f t="shared" si="5"/>
        <v>3</v>
      </c>
      <c r="K17" s="1">
        <f t="shared" si="6"/>
        <v>3</v>
      </c>
      <c r="L17" s="1">
        <f t="shared" si="7"/>
        <v>3</v>
      </c>
      <c r="M17" s="1">
        <f t="shared" si="8"/>
        <v>3</v>
      </c>
      <c r="N17" s="1">
        <f t="shared" si="9"/>
        <v>3</v>
      </c>
      <c r="O17" s="1">
        <f t="shared" si="10"/>
        <v>8</v>
      </c>
      <c r="P17" s="1">
        <f t="shared" si="11"/>
        <v>8</v>
      </c>
      <c r="Q17" s="1">
        <f t="shared" si="12"/>
        <v>7</v>
      </c>
      <c r="R17" s="1">
        <f t="shared" si="13"/>
        <v>7</v>
      </c>
      <c r="S17" s="19">
        <v>70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66">
        <v>13</v>
      </c>
      <c r="B18" s="63">
        <v>276</v>
      </c>
      <c r="C18" s="52" t="s">
        <v>389</v>
      </c>
      <c r="D18" s="18"/>
      <c r="E18" s="1">
        <f t="shared" si="0"/>
        <v>3</v>
      </c>
      <c r="F18" s="1">
        <f t="shared" si="1"/>
        <v>8</v>
      </c>
      <c r="G18" s="1">
        <f t="shared" si="2"/>
        <v>7</v>
      </c>
      <c r="H18" s="1">
        <f t="shared" si="3"/>
        <v>2</v>
      </c>
      <c r="I18" s="1">
        <f t="shared" si="4"/>
        <v>2</v>
      </c>
      <c r="J18" s="1">
        <f t="shared" si="5"/>
        <v>2</v>
      </c>
      <c r="K18" s="1">
        <f t="shared" si="6"/>
        <v>2</v>
      </c>
      <c r="L18" s="1">
        <f t="shared" si="7"/>
        <v>2</v>
      </c>
      <c r="M18" s="1">
        <f t="shared" si="8"/>
        <v>2</v>
      </c>
      <c r="N18" s="1">
        <f t="shared" si="9"/>
        <v>2</v>
      </c>
      <c r="O18" s="1">
        <f t="shared" si="10"/>
        <v>7</v>
      </c>
      <c r="P18" s="1">
        <f t="shared" si="11"/>
        <v>7</v>
      </c>
      <c r="Q18" s="1">
        <f t="shared" si="12"/>
        <v>7</v>
      </c>
      <c r="R18" s="1">
        <f t="shared" si="13"/>
        <v>7</v>
      </c>
      <c r="S18" s="19">
        <v>60</v>
      </c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66">
        <v>14</v>
      </c>
      <c r="B19" s="63">
        <v>279</v>
      </c>
      <c r="C19" s="52" t="s">
        <v>390</v>
      </c>
      <c r="D19" s="18"/>
      <c r="E19" s="1">
        <f t="shared" si="0"/>
        <v>1</v>
      </c>
      <c r="F19" s="1">
        <f t="shared" si="1"/>
        <v>6</v>
      </c>
      <c r="G19" s="1">
        <f t="shared" si="2"/>
        <v>6</v>
      </c>
      <c r="H19" s="1">
        <f t="shared" si="3"/>
        <v>1</v>
      </c>
      <c r="I19" s="1">
        <f t="shared" si="4"/>
        <v>1</v>
      </c>
      <c r="J19" s="1">
        <f t="shared" si="5"/>
        <v>1</v>
      </c>
      <c r="K19" s="1">
        <f t="shared" si="6"/>
        <v>1</v>
      </c>
      <c r="L19" s="1">
        <f t="shared" si="7"/>
        <v>1</v>
      </c>
      <c r="M19" s="1">
        <f t="shared" si="8"/>
        <v>1</v>
      </c>
      <c r="N19" s="1">
        <f t="shared" si="9"/>
        <v>1</v>
      </c>
      <c r="O19" s="1">
        <f t="shared" si="10"/>
        <v>5</v>
      </c>
      <c r="P19" s="1">
        <f t="shared" si="11"/>
        <v>5</v>
      </c>
      <c r="Q19" s="1">
        <f t="shared" si="12"/>
        <v>5</v>
      </c>
      <c r="R19" s="1">
        <f t="shared" si="13"/>
        <v>5</v>
      </c>
      <c r="S19" s="19">
        <v>40</v>
      </c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66">
        <v>15</v>
      </c>
      <c r="B20" s="63">
        <v>283</v>
      </c>
      <c r="C20" s="52" t="s">
        <v>391</v>
      </c>
      <c r="D20" s="18"/>
      <c r="E20" s="1">
        <f t="shared" si="0"/>
        <v>1</v>
      </c>
      <c r="F20" s="1">
        <f t="shared" si="1"/>
        <v>6</v>
      </c>
      <c r="G20" s="1">
        <f t="shared" si="2"/>
        <v>6</v>
      </c>
      <c r="H20" s="1">
        <f t="shared" si="3"/>
        <v>1</v>
      </c>
      <c r="I20" s="1">
        <f t="shared" si="4"/>
        <v>1</v>
      </c>
      <c r="J20" s="1">
        <f t="shared" si="5"/>
        <v>1</v>
      </c>
      <c r="K20" s="1">
        <f t="shared" si="6"/>
        <v>1</v>
      </c>
      <c r="L20" s="1">
        <f t="shared" si="7"/>
        <v>1</v>
      </c>
      <c r="M20" s="1">
        <f t="shared" si="8"/>
        <v>1</v>
      </c>
      <c r="N20" s="1">
        <f t="shared" si="9"/>
        <v>1</v>
      </c>
      <c r="O20" s="1">
        <f t="shared" si="10"/>
        <v>5</v>
      </c>
      <c r="P20" s="1">
        <f t="shared" si="11"/>
        <v>5</v>
      </c>
      <c r="Q20" s="1">
        <f t="shared" si="12"/>
        <v>5</v>
      </c>
      <c r="R20" s="1">
        <f t="shared" si="13"/>
        <v>5</v>
      </c>
      <c r="S20" s="19">
        <v>40</v>
      </c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66">
        <v>16</v>
      </c>
      <c r="B21" s="63">
        <v>285</v>
      </c>
      <c r="C21" s="52" t="s">
        <v>223</v>
      </c>
      <c r="D21" s="18"/>
      <c r="E21" s="1">
        <f t="shared" si="0"/>
        <v>2</v>
      </c>
      <c r="F21" s="1">
        <f t="shared" si="1"/>
        <v>7</v>
      </c>
      <c r="G21" s="1">
        <f t="shared" si="2"/>
        <v>7</v>
      </c>
      <c r="H21" s="1">
        <f t="shared" si="3"/>
        <v>2</v>
      </c>
      <c r="I21" s="1">
        <f t="shared" si="4"/>
        <v>2</v>
      </c>
      <c r="J21" s="1">
        <f t="shared" si="5"/>
        <v>2</v>
      </c>
      <c r="K21" s="1">
        <f t="shared" si="6"/>
        <v>1</v>
      </c>
      <c r="L21" s="1">
        <f t="shared" si="7"/>
        <v>1</v>
      </c>
      <c r="M21" s="1">
        <f t="shared" si="8"/>
        <v>1</v>
      </c>
      <c r="N21" s="1">
        <f t="shared" si="9"/>
        <v>1</v>
      </c>
      <c r="O21" s="1">
        <f t="shared" si="10"/>
        <v>6</v>
      </c>
      <c r="P21" s="1">
        <f t="shared" si="11"/>
        <v>6</v>
      </c>
      <c r="Q21" s="1">
        <f t="shared" si="12"/>
        <v>6</v>
      </c>
      <c r="R21" s="1">
        <f t="shared" si="13"/>
        <v>6</v>
      </c>
      <c r="S21" s="19">
        <v>50</v>
      </c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66">
        <v>17</v>
      </c>
      <c r="B22" s="63">
        <v>299</v>
      </c>
      <c r="C22" s="52" t="s">
        <v>392</v>
      </c>
      <c r="D22" s="18"/>
      <c r="E22" s="1">
        <f t="shared" si="0"/>
        <v>3</v>
      </c>
      <c r="F22" s="1">
        <f t="shared" si="1"/>
        <v>8</v>
      </c>
      <c r="G22" s="1">
        <f t="shared" si="2"/>
        <v>8</v>
      </c>
      <c r="H22" s="1">
        <f t="shared" si="3"/>
        <v>3</v>
      </c>
      <c r="I22" s="1">
        <f t="shared" si="4"/>
        <v>3</v>
      </c>
      <c r="J22" s="1">
        <f t="shared" si="5"/>
        <v>3</v>
      </c>
      <c r="K22" s="1">
        <f t="shared" si="6"/>
        <v>3</v>
      </c>
      <c r="L22" s="1">
        <f t="shared" si="7"/>
        <v>3</v>
      </c>
      <c r="M22" s="1">
        <f t="shared" si="8"/>
        <v>3</v>
      </c>
      <c r="N22" s="1">
        <f t="shared" si="9"/>
        <v>3</v>
      </c>
      <c r="O22" s="1">
        <f t="shared" si="10"/>
        <v>8</v>
      </c>
      <c r="P22" s="1">
        <f t="shared" si="11"/>
        <v>8</v>
      </c>
      <c r="Q22" s="1">
        <f t="shared" si="12"/>
        <v>7</v>
      </c>
      <c r="R22" s="1">
        <f t="shared" si="13"/>
        <v>7</v>
      </c>
      <c r="S22" s="19">
        <v>70</v>
      </c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66">
        <v>18</v>
      </c>
      <c r="B23" s="63">
        <v>307</v>
      </c>
      <c r="C23" s="52" t="s">
        <v>393</v>
      </c>
      <c r="D23" s="18"/>
      <c r="E23" s="1">
        <f t="shared" si="0"/>
        <v>3</v>
      </c>
      <c r="F23" s="1">
        <f t="shared" si="1"/>
        <v>8</v>
      </c>
      <c r="G23" s="1">
        <f t="shared" si="2"/>
        <v>7</v>
      </c>
      <c r="H23" s="1">
        <f t="shared" si="3"/>
        <v>2</v>
      </c>
      <c r="I23" s="1">
        <f t="shared" si="4"/>
        <v>2</v>
      </c>
      <c r="J23" s="1">
        <f t="shared" si="5"/>
        <v>2</v>
      </c>
      <c r="K23" s="1">
        <f t="shared" si="6"/>
        <v>2</v>
      </c>
      <c r="L23" s="1">
        <f t="shared" si="7"/>
        <v>2</v>
      </c>
      <c r="M23" s="1">
        <f t="shared" si="8"/>
        <v>2</v>
      </c>
      <c r="N23" s="1">
        <f t="shared" si="9"/>
        <v>2</v>
      </c>
      <c r="O23" s="1">
        <f t="shared" si="10"/>
        <v>7</v>
      </c>
      <c r="P23" s="1">
        <f t="shared" si="11"/>
        <v>7</v>
      </c>
      <c r="Q23" s="1">
        <f t="shared" si="12"/>
        <v>7</v>
      </c>
      <c r="R23" s="1">
        <f t="shared" si="13"/>
        <v>7</v>
      </c>
      <c r="S23" s="19">
        <v>60</v>
      </c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66">
        <v>19</v>
      </c>
      <c r="B24" s="63">
        <v>309</v>
      </c>
      <c r="C24" s="52" t="s">
        <v>394</v>
      </c>
      <c r="D24" s="18"/>
      <c r="E24" s="1">
        <f t="shared" si="0"/>
        <v>2</v>
      </c>
      <c r="F24" s="1">
        <f t="shared" si="1"/>
        <v>7</v>
      </c>
      <c r="G24" s="1">
        <f t="shared" si="2"/>
        <v>7</v>
      </c>
      <c r="H24" s="1">
        <f t="shared" si="3"/>
        <v>2</v>
      </c>
      <c r="I24" s="1">
        <f t="shared" si="4"/>
        <v>2</v>
      </c>
      <c r="J24" s="1">
        <f t="shared" si="5"/>
        <v>2</v>
      </c>
      <c r="K24" s="1">
        <f t="shared" si="6"/>
        <v>1</v>
      </c>
      <c r="L24" s="1">
        <f t="shared" si="7"/>
        <v>1</v>
      </c>
      <c r="M24" s="1">
        <f t="shared" si="8"/>
        <v>1</v>
      </c>
      <c r="N24" s="1">
        <f t="shared" si="9"/>
        <v>1</v>
      </c>
      <c r="O24" s="1">
        <f t="shared" si="10"/>
        <v>6</v>
      </c>
      <c r="P24" s="1">
        <f t="shared" si="11"/>
        <v>6</v>
      </c>
      <c r="Q24" s="1">
        <f t="shared" si="12"/>
        <v>6</v>
      </c>
      <c r="R24" s="1">
        <f t="shared" si="13"/>
        <v>6</v>
      </c>
      <c r="S24" s="19">
        <v>50</v>
      </c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66">
        <v>20</v>
      </c>
      <c r="B25" s="63">
        <v>314</v>
      </c>
      <c r="C25" s="52" t="s">
        <v>395</v>
      </c>
      <c r="D25" s="18"/>
      <c r="E25" s="1">
        <f t="shared" si="0"/>
        <v>2</v>
      </c>
      <c r="F25" s="1">
        <f t="shared" si="1"/>
        <v>7</v>
      </c>
      <c r="G25" s="1">
        <f t="shared" si="2"/>
        <v>7</v>
      </c>
      <c r="H25" s="1">
        <f t="shared" si="3"/>
        <v>2</v>
      </c>
      <c r="I25" s="1">
        <f t="shared" si="4"/>
        <v>2</v>
      </c>
      <c r="J25" s="1">
        <f t="shared" si="5"/>
        <v>2</v>
      </c>
      <c r="K25" s="1">
        <f t="shared" si="6"/>
        <v>1</v>
      </c>
      <c r="L25" s="1">
        <f t="shared" si="7"/>
        <v>1</v>
      </c>
      <c r="M25" s="1">
        <f t="shared" si="8"/>
        <v>1</v>
      </c>
      <c r="N25" s="1">
        <f t="shared" si="9"/>
        <v>1</v>
      </c>
      <c r="O25" s="1">
        <f t="shared" si="10"/>
        <v>6</v>
      </c>
      <c r="P25" s="1">
        <f t="shared" si="11"/>
        <v>6</v>
      </c>
      <c r="Q25" s="1">
        <f t="shared" si="12"/>
        <v>6</v>
      </c>
      <c r="R25" s="1">
        <f t="shared" si="13"/>
        <v>6</v>
      </c>
      <c r="S25" s="19">
        <v>50</v>
      </c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66">
        <v>21</v>
      </c>
      <c r="B26" s="63">
        <v>327</v>
      </c>
      <c r="C26" s="52" t="s">
        <v>396</v>
      </c>
      <c r="D26" s="18"/>
      <c r="E26" s="1">
        <f t="shared" si="0"/>
        <v>3</v>
      </c>
      <c r="F26" s="1">
        <f t="shared" si="1"/>
        <v>8</v>
      </c>
      <c r="G26" s="1">
        <f t="shared" si="2"/>
        <v>7</v>
      </c>
      <c r="H26" s="1">
        <f t="shared" si="3"/>
        <v>2</v>
      </c>
      <c r="I26" s="1">
        <f t="shared" si="4"/>
        <v>2</v>
      </c>
      <c r="J26" s="1">
        <f t="shared" si="5"/>
        <v>2</v>
      </c>
      <c r="K26" s="1">
        <f t="shared" si="6"/>
        <v>2</v>
      </c>
      <c r="L26" s="1">
        <f t="shared" si="7"/>
        <v>2</v>
      </c>
      <c r="M26" s="1">
        <f t="shared" si="8"/>
        <v>2</v>
      </c>
      <c r="N26" s="1">
        <f t="shared" si="9"/>
        <v>2</v>
      </c>
      <c r="O26" s="1">
        <f t="shared" si="10"/>
        <v>7</v>
      </c>
      <c r="P26" s="1">
        <f t="shared" si="11"/>
        <v>7</v>
      </c>
      <c r="Q26" s="1">
        <f t="shared" si="12"/>
        <v>7</v>
      </c>
      <c r="R26" s="1">
        <f t="shared" si="13"/>
        <v>7</v>
      </c>
      <c r="S26" s="19">
        <v>60</v>
      </c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66">
        <v>22</v>
      </c>
      <c r="B27" s="63">
        <v>335</v>
      </c>
      <c r="C27" s="52" t="s">
        <v>397</v>
      </c>
      <c r="D27" s="18"/>
      <c r="E27" s="1">
        <f t="shared" si="0"/>
        <v>3</v>
      </c>
      <c r="F27" s="1">
        <f t="shared" si="1"/>
        <v>8</v>
      </c>
      <c r="G27" s="1">
        <f t="shared" si="2"/>
        <v>8</v>
      </c>
      <c r="H27" s="1">
        <f t="shared" si="3"/>
        <v>3</v>
      </c>
      <c r="I27" s="1">
        <f t="shared" si="4"/>
        <v>3</v>
      </c>
      <c r="J27" s="1">
        <f t="shared" si="5"/>
        <v>3</v>
      </c>
      <c r="K27" s="1">
        <f t="shared" si="6"/>
        <v>3</v>
      </c>
      <c r="L27" s="1">
        <f t="shared" si="7"/>
        <v>3</v>
      </c>
      <c r="M27" s="1">
        <f t="shared" si="8"/>
        <v>3</v>
      </c>
      <c r="N27" s="1">
        <f t="shared" si="9"/>
        <v>3</v>
      </c>
      <c r="O27" s="1">
        <f t="shared" si="10"/>
        <v>8</v>
      </c>
      <c r="P27" s="1">
        <f t="shared" si="11"/>
        <v>8</v>
      </c>
      <c r="Q27" s="1">
        <f t="shared" si="12"/>
        <v>7</v>
      </c>
      <c r="R27" s="1">
        <f t="shared" si="13"/>
        <v>7</v>
      </c>
      <c r="S27" s="19">
        <v>70</v>
      </c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66">
        <v>23</v>
      </c>
      <c r="B28" s="63">
        <v>337</v>
      </c>
      <c r="C28" s="52" t="s">
        <v>398</v>
      </c>
      <c r="D28" s="18"/>
      <c r="E28" s="1">
        <f t="shared" si="0"/>
        <v>3</v>
      </c>
      <c r="F28" s="1">
        <f t="shared" si="1"/>
        <v>8</v>
      </c>
      <c r="G28" s="1">
        <f t="shared" si="2"/>
        <v>7</v>
      </c>
      <c r="H28" s="1">
        <f t="shared" si="3"/>
        <v>2</v>
      </c>
      <c r="I28" s="1">
        <f t="shared" si="4"/>
        <v>2</v>
      </c>
      <c r="J28" s="1">
        <f t="shared" si="5"/>
        <v>2</v>
      </c>
      <c r="K28" s="1">
        <f t="shared" si="6"/>
        <v>2</v>
      </c>
      <c r="L28" s="1">
        <f t="shared" si="7"/>
        <v>2</v>
      </c>
      <c r="M28" s="1">
        <f t="shared" si="8"/>
        <v>2</v>
      </c>
      <c r="N28" s="1">
        <f t="shared" si="9"/>
        <v>2</v>
      </c>
      <c r="O28" s="1">
        <f t="shared" si="10"/>
        <v>7</v>
      </c>
      <c r="P28" s="1">
        <f t="shared" si="11"/>
        <v>7</v>
      </c>
      <c r="Q28" s="1">
        <f t="shared" si="12"/>
        <v>7</v>
      </c>
      <c r="R28" s="1">
        <f t="shared" si="13"/>
        <v>7</v>
      </c>
      <c r="S28" s="19">
        <v>60</v>
      </c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66">
        <v>24</v>
      </c>
      <c r="B29" s="63">
        <v>352</v>
      </c>
      <c r="C29" s="52" t="s">
        <v>399</v>
      </c>
      <c r="D29" s="18"/>
      <c r="E29" s="1">
        <f t="shared" si="0"/>
        <v>3</v>
      </c>
      <c r="F29" s="1">
        <f t="shared" si="1"/>
        <v>8</v>
      </c>
      <c r="G29" s="1">
        <f t="shared" si="2"/>
        <v>7</v>
      </c>
      <c r="H29" s="1">
        <f t="shared" si="3"/>
        <v>2</v>
      </c>
      <c r="I29" s="1">
        <f t="shared" si="4"/>
        <v>2</v>
      </c>
      <c r="J29" s="1">
        <f t="shared" si="5"/>
        <v>2</v>
      </c>
      <c r="K29" s="1">
        <f t="shared" si="6"/>
        <v>2</v>
      </c>
      <c r="L29" s="1">
        <f t="shared" si="7"/>
        <v>2</v>
      </c>
      <c r="M29" s="1">
        <f t="shared" si="8"/>
        <v>2</v>
      </c>
      <c r="N29" s="1">
        <f t="shared" si="9"/>
        <v>2</v>
      </c>
      <c r="O29" s="1">
        <f t="shared" si="10"/>
        <v>7</v>
      </c>
      <c r="P29" s="1">
        <f t="shared" si="11"/>
        <v>7</v>
      </c>
      <c r="Q29" s="1">
        <f t="shared" si="12"/>
        <v>7</v>
      </c>
      <c r="R29" s="1">
        <f t="shared" si="13"/>
        <v>7</v>
      </c>
      <c r="S29" s="19">
        <v>60</v>
      </c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66">
        <v>25</v>
      </c>
      <c r="B30" s="63">
        <v>958</v>
      </c>
      <c r="C30" s="65" t="s">
        <v>400</v>
      </c>
      <c r="D30" s="18"/>
      <c r="E30" s="1">
        <f t="shared" si="0"/>
        <v>3</v>
      </c>
      <c r="F30" s="1">
        <f t="shared" si="1"/>
        <v>8</v>
      </c>
      <c r="G30" s="1">
        <f t="shared" si="2"/>
        <v>8</v>
      </c>
      <c r="H30" s="1">
        <f t="shared" si="3"/>
        <v>3</v>
      </c>
      <c r="I30" s="1">
        <f t="shared" si="4"/>
        <v>3</v>
      </c>
      <c r="J30" s="1">
        <f t="shared" si="5"/>
        <v>3</v>
      </c>
      <c r="K30" s="1">
        <f t="shared" si="6"/>
        <v>3</v>
      </c>
      <c r="L30" s="1">
        <f t="shared" si="7"/>
        <v>3</v>
      </c>
      <c r="M30" s="1">
        <f t="shared" si="8"/>
        <v>3</v>
      </c>
      <c r="N30" s="1">
        <f t="shared" si="9"/>
        <v>3</v>
      </c>
      <c r="O30" s="1">
        <f t="shared" si="10"/>
        <v>8</v>
      </c>
      <c r="P30" s="1">
        <f t="shared" si="11"/>
        <v>8</v>
      </c>
      <c r="Q30" s="1">
        <f t="shared" si="12"/>
        <v>7</v>
      </c>
      <c r="R30" s="1">
        <f t="shared" si="13"/>
        <v>7</v>
      </c>
      <c r="S30" s="19">
        <v>70</v>
      </c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66">
        <v>26</v>
      </c>
      <c r="B31" s="63">
        <v>5835</v>
      </c>
      <c r="C31" s="65" t="s">
        <v>92</v>
      </c>
      <c r="D31" s="18"/>
      <c r="E31" s="1">
        <f t="shared" si="0"/>
        <v>2</v>
      </c>
      <c r="F31" s="1">
        <f t="shared" si="1"/>
        <v>7</v>
      </c>
      <c r="G31" s="1">
        <f t="shared" si="2"/>
        <v>7</v>
      </c>
      <c r="H31" s="1">
        <f t="shared" si="3"/>
        <v>2</v>
      </c>
      <c r="I31" s="1">
        <f t="shared" si="4"/>
        <v>2</v>
      </c>
      <c r="J31" s="1">
        <f t="shared" si="5"/>
        <v>2</v>
      </c>
      <c r="K31" s="1">
        <f t="shared" si="6"/>
        <v>1</v>
      </c>
      <c r="L31" s="1">
        <f t="shared" si="7"/>
        <v>1</v>
      </c>
      <c r="M31" s="1">
        <f t="shared" si="8"/>
        <v>1</v>
      </c>
      <c r="N31" s="1">
        <f t="shared" si="9"/>
        <v>1</v>
      </c>
      <c r="O31" s="1">
        <f t="shared" si="10"/>
        <v>6</v>
      </c>
      <c r="P31" s="1">
        <f t="shared" si="11"/>
        <v>6</v>
      </c>
      <c r="Q31" s="1">
        <f t="shared" si="12"/>
        <v>6</v>
      </c>
      <c r="R31" s="1">
        <f t="shared" si="13"/>
        <v>6</v>
      </c>
      <c r="S31" s="19">
        <v>50</v>
      </c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51"/>
      <c r="C32" s="44"/>
      <c r="D32" s="18"/>
      <c r="E32" s="1">
        <f t="shared" si="0"/>
        <v>1</v>
      </c>
      <c r="F32" s="1">
        <f t="shared" si="1"/>
        <v>6</v>
      </c>
      <c r="G32" s="1">
        <f t="shared" si="2"/>
        <v>6</v>
      </c>
      <c r="H32" s="1">
        <f t="shared" si="3"/>
        <v>1</v>
      </c>
      <c r="I32" s="1">
        <f t="shared" si="4"/>
        <v>1</v>
      </c>
      <c r="J32" s="1">
        <f t="shared" si="5"/>
        <v>1</v>
      </c>
      <c r="K32" s="1">
        <f t="shared" si="6"/>
        <v>1</v>
      </c>
      <c r="L32" s="1">
        <f t="shared" si="7"/>
        <v>1</v>
      </c>
      <c r="M32" s="1">
        <f t="shared" si="8"/>
        <v>1</v>
      </c>
      <c r="N32" s="1">
        <f t="shared" si="9"/>
        <v>1</v>
      </c>
      <c r="O32" s="1">
        <f t="shared" si="10"/>
        <v>5</v>
      </c>
      <c r="P32" s="1">
        <f t="shared" si="11"/>
        <v>5</v>
      </c>
      <c r="Q32" s="1">
        <f t="shared" si="12"/>
        <v>5</v>
      </c>
      <c r="R32" s="1">
        <f t="shared" si="13"/>
        <v>5</v>
      </c>
      <c r="S32" s="19">
        <v>40</v>
      </c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51"/>
      <c r="C33" s="44"/>
      <c r="D33" s="18"/>
      <c r="E33" s="1">
        <f t="shared" si="0"/>
        <v>1</v>
      </c>
      <c r="F33" s="1">
        <f t="shared" si="1"/>
        <v>6</v>
      </c>
      <c r="G33" s="1">
        <f t="shared" si="2"/>
        <v>6</v>
      </c>
      <c r="H33" s="1">
        <f t="shared" si="3"/>
        <v>1</v>
      </c>
      <c r="I33" s="1">
        <f t="shared" si="4"/>
        <v>1</v>
      </c>
      <c r="J33" s="1">
        <f t="shared" si="5"/>
        <v>1</v>
      </c>
      <c r="K33" s="1">
        <f t="shared" si="6"/>
        <v>1</v>
      </c>
      <c r="L33" s="1">
        <f t="shared" si="7"/>
        <v>1</v>
      </c>
      <c r="M33" s="1">
        <f t="shared" si="8"/>
        <v>1</v>
      </c>
      <c r="N33" s="1">
        <f t="shared" si="9"/>
        <v>1</v>
      </c>
      <c r="O33" s="1">
        <f t="shared" si="10"/>
        <v>5</v>
      </c>
      <c r="P33" s="1">
        <f t="shared" si="11"/>
        <v>5</v>
      </c>
      <c r="Q33" s="1">
        <f t="shared" si="12"/>
        <v>5</v>
      </c>
      <c r="R33" s="1">
        <f t="shared" si="13"/>
        <v>5</v>
      </c>
      <c r="S33" s="19">
        <v>40</v>
      </c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51"/>
      <c r="C34" s="44"/>
      <c r="D34" s="18"/>
      <c r="E34" s="1">
        <f t="shared" si="0"/>
        <v>1</v>
      </c>
      <c r="F34" s="1">
        <f t="shared" si="1"/>
        <v>6</v>
      </c>
      <c r="G34" s="1">
        <f t="shared" si="2"/>
        <v>6</v>
      </c>
      <c r="H34" s="1">
        <f t="shared" si="3"/>
        <v>1</v>
      </c>
      <c r="I34" s="1">
        <f t="shared" si="4"/>
        <v>1</v>
      </c>
      <c r="J34" s="1">
        <f t="shared" si="5"/>
        <v>1</v>
      </c>
      <c r="K34" s="1">
        <f t="shared" si="6"/>
        <v>1</v>
      </c>
      <c r="L34" s="1">
        <f t="shared" si="7"/>
        <v>1</v>
      </c>
      <c r="M34" s="1">
        <f t="shared" si="8"/>
        <v>1</v>
      </c>
      <c r="N34" s="1">
        <f t="shared" si="9"/>
        <v>1</v>
      </c>
      <c r="O34" s="1">
        <f t="shared" si="10"/>
        <v>5</v>
      </c>
      <c r="P34" s="1">
        <f t="shared" si="11"/>
        <v>5</v>
      </c>
      <c r="Q34" s="1">
        <f t="shared" si="12"/>
        <v>5</v>
      </c>
      <c r="R34" s="1">
        <f t="shared" si="13"/>
        <v>5</v>
      </c>
      <c r="S34" s="19">
        <v>40</v>
      </c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51"/>
      <c r="C35" s="44"/>
      <c r="D35" s="18"/>
      <c r="E35" s="1">
        <f t="shared" si="0"/>
        <v>2</v>
      </c>
      <c r="F35" s="1">
        <f t="shared" si="1"/>
        <v>7</v>
      </c>
      <c r="G35" s="1">
        <f t="shared" si="2"/>
        <v>7</v>
      </c>
      <c r="H35" s="1">
        <f t="shared" si="3"/>
        <v>2</v>
      </c>
      <c r="I35" s="1">
        <f t="shared" si="4"/>
        <v>2</v>
      </c>
      <c r="J35" s="1">
        <f t="shared" si="5"/>
        <v>2</v>
      </c>
      <c r="K35" s="1">
        <f t="shared" si="6"/>
        <v>1</v>
      </c>
      <c r="L35" s="1">
        <f t="shared" si="7"/>
        <v>1</v>
      </c>
      <c r="M35" s="1">
        <f t="shared" si="8"/>
        <v>1</v>
      </c>
      <c r="N35" s="1">
        <f t="shared" si="9"/>
        <v>1</v>
      </c>
      <c r="O35" s="1">
        <f t="shared" si="10"/>
        <v>6</v>
      </c>
      <c r="P35" s="1">
        <f t="shared" si="11"/>
        <v>6</v>
      </c>
      <c r="Q35" s="1">
        <f t="shared" si="12"/>
        <v>6</v>
      </c>
      <c r="R35" s="1">
        <f t="shared" si="13"/>
        <v>6</v>
      </c>
      <c r="S35" s="19">
        <v>50</v>
      </c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51"/>
      <c r="C36" s="40"/>
      <c r="D36" s="18"/>
      <c r="E36" s="1">
        <f t="shared" si="0"/>
        <v>3</v>
      </c>
      <c r="F36" s="1">
        <f t="shared" si="1"/>
        <v>8</v>
      </c>
      <c r="G36" s="1">
        <f t="shared" si="2"/>
        <v>7</v>
      </c>
      <c r="H36" s="1">
        <f t="shared" si="3"/>
        <v>2</v>
      </c>
      <c r="I36" s="1">
        <f t="shared" si="4"/>
        <v>2</v>
      </c>
      <c r="J36" s="1">
        <f t="shared" si="5"/>
        <v>2</v>
      </c>
      <c r="K36" s="1">
        <f t="shared" si="6"/>
        <v>2</v>
      </c>
      <c r="L36" s="1">
        <f t="shared" si="7"/>
        <v>2</v>
      </c>
      <c r="M36" s="1">
        <f t="shared" si="8"/>
        <v>2</v>
      </c>
      <c r="N36" s="1">
        <f t="shared" si="9"/>
        <v>2</v>
      </c>
      <c r="O36" s="1">
        <f t="shared" si="10"/>
        <v>7</v>
      </c>
      <c r="P36" s="1">
        <f t="shared" si="11"/>
        <v>7</v>
      </c>
      <c r="Q36" s="1">
        <f t="shared" si="12"/>
        <v>7</v>
      </c>
      <c r="R36" s="1">
        <f t="shared" si="13"/>
        <v>7</v>
      </c>
      <c r="S36" s="19">
        <v>60</v>
      </c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9.125" style="5" hidden="1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196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7">
        <v>124</v>
      </c>
      <c r="C6" s="52" t="s">
        <v>401</v>
      </c>
      <c r="D6" s="18"/>
      <c r="E6" s="1">
        <f aca="true" t="shared" si="0" ref="E6:E40">IF(S6="","",(IF(D6="YOK",(VLOOKUP(S6,$V$90:$AJ$154,2,0)),(VLOOKUP(S6,$V$10:$AJ$82,2,0)))))</f>
        <v>5</v>
      </c>
      <c r="F6" s="1">
        <f aca="true" t="shared" si="1" ref="F6:F40">IF(S6="","",(IF(D6="YOK",(VLOOKUP(S6,$V$90:$AJ$154,3,0)),(VLOOKUP(S6,$V$10:$AJ$82,3,0)))))</f>
        <v>10</v>
      </c>
      <c r="G6" s="1">
        <f aca="true" t="shared" si="2" ref="G6:G40">IF(S6="","",(IF(D6="YOK",(VLOOKUP(S6,$V$90:$AJ$154,4,0)),(VLOOKUP(S6,$V$10:$AJ$82,4,0)))))</f>
        <v>10</v>
      </c>
      <c r="H6" s="1">
        <f aca="true" t="shared" si="3" ref="H6:H40">IF(S6="","",(IF(D6="YOK",(VLOOKUP(S6,$V$90:$AJ$154,5,0)),(VLOOKUP(S6,$V$10:$AJ$82,5,0)))))</f>
        <v>5</v>
      </c>
      <c r="I6" s="1">
        <f aca="true" t="shared" si="4" ref="I6:I40">IF(S6="","",(IF(D6="YOK",(VLOOKUP(S6,$V$90:$AJ$154,6,0)),(VLOOKUP(S6,$V$10:$AJ$82,6,0)))))</f>
        <v>5</v>
      </c>
      <c r="J6" s="1">
        <f aca="true" t="shared" si="5" ref="J6:J40">IF(S6="","",(IF(D6="YOK",(VLOOKUP(S6,$V$90:$AJ$154,7,0)),(VLOOKUP(S6,$V$10:$AJ$82,7,0)))))</f>
        <v>5</v>
      </c>
      <c r="K6" s="1">
        <f aca="true" t="shared" si="6" ref="K6:K40">IF(S6="","",(IF(D6="YOK",(VLOOKUP(S6,$V$90:$AJ$154,8,0)),(VLOOKUP(S6,$V$10:$AJ$82,8,0)))))</f>
        <v>5</v>
      </c>
      <c r="L6" s="1">
        <f aca="true" t="shared" si="7" ref="L6:L40">IF(S6="","",(IF(D6="YOK",(VLOOKUP(S6,$V$90:$AJ$154,9,0)),(VLOOKUP(S6,$V$10:$AJ$82,9,0)))))</f>
        <v>5</v>
      </c>
      <c r="M6" s="1">
        <f aca="true" t="shared" si="8" ref="M6:M40">IF(S6="","",(IF(D6="YOK",(VLOOKUP(S6,$V$90:$AJ$154,10,0)),(VLOOKUP(S6,$V$10:$AJ$82,10,0)))))</f>
        <v>5</v>
      </c>
      <c r="N6" s="1">
        <f aca="true" t="shared" si="9" ref="N6:N40">IF(S6="","",(IF(D6="YOK",(VLOOKUP(S6,$V$90:$AJ$154,11,0)),(VLOOKUP(S6,$V$10:$AJ$82,11,0)))))</f>
        <v>5</v>
      </c>
      <c r="O6" s="1">
        <f aca="true" t="shared" si="10" ref="O6:O40">IF(S6="","",(IF(D6="YOK",(VLOOKUP(S6,$V$90:$AJ$154,12,0)),(VLOOKUP(S6,$V$10:$AJ$82,12,0)))))</f>
        <v>10</v>
      </c>
      <c r="P6" s="1">
        <f aca="true" t="shared" si="11" ref="P6:P40">IF(S6="","",(IF(D6="YOK",(VLOOKUP(S6,$V$90:$AJ$154,13,0)),(VLOOKUP(S6,$V$10:$AJ$82,13,0)))))</f>
        <v>10</v>
      </c>
      <c r="Q6" s="1">
        <f aca="true" t="shared" si="12" ref="Q6:Q40">IF(S6="","",(IF(D6="YOK",(VLOOKUP(S6,$V$90:$AJ$154,14,0)),(VLOOKUP(S6,$V$10:$AJ$82,14,0)))))</f>
        <v>10</v>
      </c>
      <c r="R6" s="1">
        <f aca="true" t="shared" si="13" ref="R6:R40">IF(S6="","",(IF(D6="YOK",(VLOOKUP(S6,$V$90:$AJ$154,15,0)),(VLOOKUP(S6,$V$10:$AJ$82,15,0)))))</f>
        <v>10</v>
      </c>
      <c r="S6" s="19">
        <v>100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7">
        <v>254</v>
      </c>
      <c r="C7" s="52" t="s">
        <v>402</v>
      </c>
      <c r="D7" s="18"/>
      <c r="E7" s="1">
        <f t="shared" si="0"/>
        <v>3</v>
      </c>
      <c r="F7" s="1">
        <f t="shared" si="1"/>
        <v>8</v>
      </c>
      <c r="G7" s="1">
        <f t="shared" si="2"/>
        <v>7</v>
      </c>
      <c r="H7" s="1">
        <f t="shared" si="3"/>
        <v>2</v>
      </c>
      <c r="I7" s="1">
        <f t="shared" si="4"/>
        <v>2</v>
      </c>
      <c r="J7" s="1">
        <f t="shared" si="5"/>
        <v>2</v>
      </c>
      <c r="K7" s="1">
        <f t="shared" si="6"/>
        <v>2</v>
      </c>
      <c r="L7" s="1">
        <f t="shared" si="7"/>
        <v>2</v>
      </c>
      <c r="M7" s="1">
        <f t="shared" si="8"/>
        <v>2</v>
      </c>
      <c r="N7" s="1">
        <f t="shared" si="9"/>
        <v>2</v>
      </c>
      <c r="O7" s="1">
        <f t="shared" si="10"/>
        <v>7</v>
      </c>
      <c r="P7" s="1">
        <f t="shared" si="11"/>
        <v>7</v>
      </c>
      <c r="Q7" s="1">
        <f t="shared" si="12"/>
        <v>7</v>
      </c>
      <c r="R7" s="1">
        <f t="shared" si="13"/>
        <v>7</v>
      </c>
      <c r="S7" s="19">
        <v>60</v>
      </c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7">
        <v>312</v>
      </c>
      <c r="C8" s="52" t="s">
        <v>403</v>
      </c>
      <c r="D8" s="18"/>
      <c r="E8" s="1">
        <f t="shared" si="0"/>
        <v>5</v>
      </c>
      <c r="F8" s="1">
        <f t="shared" si="1"/>
        <v>10</v>
      </c>
      <c r="G8" s="1">
        <f t="shared" si="2"/>
        <v>10</v>
      </c>
      <c r="H8" s="1">
        <f t="shared" si="3"/>
        <v>5</v>
      </c>
      <c r="I8" s="1">
        <f t="shared" si="4"/>
        <v>5</v>
      </c>
      <c r="J8" s="1">
        <f t="shared" si="5"/>
        <v>5</v>
      </c>
      <c r="K8" s="1">
        <f t="shared" si="6"/>
        <v>5</v>
      </c>
      <c r="L8" s="1">
        <f t="shared" si="7"/>
        <v>5</v>
      </c>
      <c r="M8" s="1">
        <f t="shared" si="8"/>
        <v>5</v>
      </c>
      <c r="N8" s="1">
        <f t="shared" si="9"/>
        <v>5</v>
      </c>
      <c r="O8" s="1">
        <f t="shared" si="10"/>
        <v>10</v>
      </c>
      <c r="P8" s="1">
        <f t="shared" si="11"/>
        <v>10</v>
      </c>
      <c r="Q8" s="1">
        <f t="shared" si="12"/>
        <v>10</v>
      </c>
      <c r="R8" s="1">
        <f t="shared" si="13"/>
        <v>10</v>
      </c>
      <c r="S8" s="19">
        <v>100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7">
        <v>316</v>
      </c>
      <c r="C9" s="52" t="s">
        <v>404</v>
      </c>
      <c r="D9" s="18"/>
      <c r="E9" s="1">
        <f t="shared" si="0"/>
        <v>1</v>
      </c>
      <c r="F9" s="1">
        <f t="shared" si="1"/>
        <v>6</v>
      </c>
      <c r="G9" s="1">
        <f t="shared" si="2"/>
        <v>6</v>
      </c>
      <c r="H9" s="1">
        <f t="shared" si="3"/>
        <v>1</v>
      </c>
      <c r="I9" s="1">
        <f t="shared" si="4"/>
        <v>1</v>
      </c>
      <c r="J9" s="1">
        <f t="shared" si="5"/>
        <v>1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5</v>
      </c>
      <c r="P9" s="1">
        <f t="shared" si="11"/>
        <v>5</v>
      </c>
      <c r="Q9" s="1">
        <f t="shared" si="12"/>
        <v>5</v>
      </c>
      <c r="R9" s="1">
        <f t="shared" si="13"/>
        <v>5</v>
      </c>
      <c r="S9" s="19">
        <v>40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7">
        <v>341</v>
      </c>
      <c r="C10" s="52" t="s">
        <v>405</v>
      </c>
      <c r="D10" s="18"/>
      <c r="E10" s="1">
        <f t="shared" si="0"/>
        <v>1</v>
      </c>
      <c r="F10" s="1">
        <f t="shared" si="1"/>
        <v>6</v>
      </c>
      <c r="G10" s="1">
        <f t="shared" si="2"/>
        <v>6</v>
      </c>
      <c r="H10" s="1">
        <f t="shared" si="3"/>
        <v>1</v>
      </c>
      <c r="I10" s="1">
        <f t="shared" si="4"/>
        <v>1</v>
      </c>
      <c r="J10" s="1">
        <f t="shared" si="5"/>
        <v>1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5</v>
      </c>
      <c r="P10" s="1">
        <f t="shared" si="11"/>
        <v>5</v>
      </c>
      <c r="Q10" s="1">
        <f t="shared" si="12"/>
        <v>5</v>
      </c>
      <c r="R10" s="1">
        <f t="shared" si="13"/>
        <v>5</v>
      </c>
      <c r="S10" s="19">
        <v>40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7">
        <v>5827</v>
      </c>
      <c r="C11" s="52" t="s">
        <v>88</v>
      </c>
      <c r="D11" s="18"/>
      <c r="E11" s="1">
        <f t="shared" si="0"/>
        <v>5</v>
      </c>
      <c r="F11" s="1">
        <f t="shared" si="1"/>
        <v>10</v>
      </c>
      <c r="G11" s="1">
        <f t="shared" si="2"/>
        <v>10</v>
      </c>
      <c r="H11" s="1">
        <f t="shared" si="3"/>
        <v>5</v>
      </c>
      <c r="I11" s="1">
        <f t="shared" si="4"/>
        <v>5</v>
      </c>
      <c r="J11" s="1">
        <f t="shared" si="5"/>
        <v>5</v>
      </c>
      <c r="K11" s="1">
        <f t="shared" si="6"/>
        <v>5</v>
      </c>
      <c r="L11" s="1">
        <f t="shared" si="7"/>
        <v>5</v>
      </c>
      <c r="M11" s="1">
        <f t="shared" si="8"/>
        <v>5</v>
      </c>
      <c r="N11" s="1">
        <f t="shared" si="9"/>
        <v>5</v>
      </c>
      <c r="O11" s="1">
        <f t="shared" si="10"/>
        <v>10</v>
      </c>
      <c r="P11" s="1">
        <f t="shared" si="11"/>
        <v>10</v>
      </c>
      <c r="Q11" s="1">
        <f t="shared" si="12"/>
        <v>10</v>
      </c>
      <c r="R11" s="1">
        <f t="shared" si="13"/>
        <v>10</v>
      </c>
      <c r="S11" s="19">
        <v>100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7">
        <v>5842</v>
      </c>
      <c r="C12" s="52" t="s">
        <v>120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7">
        <v>5852</v>
      </c>
      <c r="C13" s="52" t="s">
        <v>121</v>
      </c>
      <c r="D13" s="18"/>
      <c r="E13" s="1">
        <f t="shared" si="0"/>
        <v>1</v>
      </c>
      <c r="F13" s="1">
        <f t="shared" si="1"/>
        <v>6</v>
      </c>
      <c r="G13" s="1">
        <f t="shared" si="2"/>
        <v>6</v>
      </c>
      <c r="H13" s="1">
        <f t="shared" si="3"/>
        <v>1</v>
      </c>
      <c r="I13" s="1">
        <f t="shared" si="4"/>
        <v>1</v>
      </c>
      <c r="J13" s="1">
        <f t="shared" si="5"/>
        <v>1</v>
      </c>
      <c r="K13" s="1">
        <f t="shared" si="6"/>
        <v>1</v>
      </c>
      <c r="L13" s="1">
        <f t="shared" si="7"/>
        <v>1</v>
      </c>
      <c r="M13" s="1">
        <f t="shared" si="8"/>
        <v>1</v>
      </c>
      <c r="N13" s="1">
        <f t="shared" si="9"/>
        <v>1</v>
      </c>
      <c r="O13" s="1">
        <f t="shared" si="10"/>
        <v>5</v>
      </c>
      <c r="P13" s="1">
        <f t="shared" si="11"/>
        <v>5</v>
      </c>
      <c r="Q13" s="1">
        <f t="shared" si="12"/>
        <v>5</v>
      </c>
      <c r="R13" s="1">
        <f t="shared" si="13"/>
        <v>5</v>
      </c>
      <c r="S13" s="19">
        <v>40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7">
        <v>5857</v>
      </c>
      <c r="C14" s="52" t="s">
        <v>101</v>
      </c>
      <c r="D14" s="18"/>
      <c r="E14" s="1">
        <f t="shared" si="0"/>
        <v>5</v>
      </c>
      <c r="F14" s="1">
        <f t="shared" si="1"/>
        <v>10</v>
      </c>
      <c r="G14" s="1">
        <f t="shared" si="2"/>
        <v>10</v>
      </c>
      <c r="H14" s="1">
        <f t="shared" si="3"/>
        <v>5</v>
      </c>
      <c r="I14" s="1">
        <f t="shared" si="4"/>
        <v>5</v>
      </c>
      <c r="J14" s="1">
        <f t="shared" si="5"/>
        <v>5</v>
      </c>
      <c r="K14" s="1">
        <f t="shared" si="6"/>
        <v>5</v>
      </c>
      <c r="L14" s="1">
        <f t="shared" si="7"/>
        <v>5</v>
      </c>
      <c r="M14" s="1">
        <f t="shared" si="8"/>
        <v>5</v>
      </c>
      <c r="N14" s="1">
        <f t="shared" si="9"/>
        <v>5</v>
      </c>
      <c r="O14" s="1">
        <f t="shared" si="10"/>
        <v>10</v>
      </c>
      <c r="P14" s="1">
        <f t="shared" si="11"/>
        <v>10</v>
      </c>
      <c r="Q14" s="1">
        <f t="shared" si="12"/>
        <v>10</v>
      </c>
      <c r="R14" s="1">
        <f t="shared" si="13"/>
        <v>10</v>
      </c>
      <c r="S14" s="19">
        <v>100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50"/>
      <c r="C15" s="52"/>
      <c r="D15" s="18"/>
      <c r="E15" s="1">
        <f t="shared" si="0"/>
      </c>
      <c r="F15" s="1">
        <f t="shared" si="1"/>
      </c>
      <c r="G15" s="1">
        <f t="shared" si="2"/>
      </c>
      <c r="H15" s="1">
        <f t="shared" si="3"/>
      </c>
      <c r="I15" s="1">
        <f t="shared" si="4"/>
      </c>
      <c r="J15" s="1">
        <f t="shared" si="5"/>
      </c>
      <c r="K15" s="1">
        <f t="shared" si="6"/>
      </c>
      <c r="L15" s="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9"/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47"/>
      <c r="C16" s="52"/>
      <c r="D16" s="18"/>
      <c r="E16" s="1">
        <f t="shared" si="0"/>
      </c>
      <c r="F16" s="1">
        <f t="shared" si="1"/>
      </c>
      <c r="G16" s="1">
        <f t="shared" si="2"/>
      </c>
      <c r="H16" s="1">
        <f t="shared" si="3"/>
      </c>
      <c r="I16" s="1">
        <f t="shared" si="4"/>
      </c>
      <c r="J16" s="1">
        <f t="shared" si="5"/>
      </c>
      <c r="K16" s="1">
        <f t="shared" si="6"/>
      </c>
      <c r="L16" s="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9"/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47"/>
      <c r="C17" s="52"/>
      <c r="D17" s="18"/>
      <c r="E17" s="1">
        <f t="shared" si="0"/>
      </c>
      <c r="F17" s="1">
        <f t="shared" si="1"/>
      </c>
      <c r="G17" s="1">
        <f t="shared" si="2"/>
      </c>
      <c r="H17" s="1">
        <f t="shared" si="3"/>
      </c>
      <c r="I17" s="1">
        <f t="shared" si="4"/>
      </c>
      <c r="J17" s="1">
        <f t="shared" si="5"/>
      </c>
      <c r="K17" s="1">
        <f t="shared" si="6"/>
      </c>
      <c r="L17" s="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9"/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47"/>
      <c r="C18" s="52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47"/>
      <c r="C19" s="52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7"/>
      <c r="C20" s="52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7"/>
      <c r="C21" s="52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7"/>
      <c r="C22" s="52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7"/>
      <c r="C23" s="52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7"/>
      <c r="C24" s="52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7"/>
      <c r="C25" s="52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7"/>
      <c r="C26" s="52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7"/>
      <c r="C27" s="52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7"/>
      <c r="C28" s="52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7"/>
      <c r="C29" s="52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48"/>
      <c r="C30" s="4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48"/>
      <c r="C31" s="4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48"/>
      <c r="C32" s="44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48"/>
      <c r="C33" s="44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48"/>
      <c r="C34" s="44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U164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875" style="16" bestFit="1" customWidth="1"/>
    <col min="2" max="2" width="6.375" style="5" customWidth="1"/>
    <col min="3" max="3" width="25.25390625" style="5" customWidth="1"/>
    <col min="4" max="4" width="0.12890625" style="5" customWidth="1"/>
    <col min="5" max="8" width="4.25390625" style="5" customWidth="1"/>
    <col min="9" max="18" width="3.75390625" style="5" customWidth="1"/>
    <col min="19" max="19" width="4.00390625" style="16" bestFit="1" customWidth="1"/>
    <col min="20" max="20" width="3.75390625" style="5" customWidth="1"/>
    <col min="21" max="21" width="0.12890625" style="5" customWidth="1"/>
    <col min="22" max="31" width="3.75390625" style="5" hidden="1" customWidth="1"/>
    <col min="32" max="36" width="3.00390625" style="5" hidden="1" customWidth="1"/>
    <col min="37" max="37" width="6.125" style="5" customWidth="1"/>
    <col min="38" max="16384" width="9.125" style="5" customWidth="1"/>
  </cols>
  <sheetData>
    <row r="1" spans="1:26" ht="15" customHeight="1">
      <c r="A1" s="78" t="str">
        <f>'9-A'!A1:S1</f>
        <v> 2018-2019 EĞİTİM ÖĞRETİM YILI MATEMATİK DERSİ DERS İÇİ PERFORMANS DEĞERLENDİRME ÖLÇEĞİ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4"/>
      <c r="U1" s="4"/>
      <c r="V1" s="4"/>
      <c r="W1" s="4"/>
      <c r="X1" s="4"/>
      <c r="Y1" s="4"/>
      <c r="Z1" s="4"/>
    </row>
    <row r="2" spans="1:26" ht="15.75" customHeight="1">
      <c r="A2" s="79" t="s">
        <v>16</v>
      </c>
      <c r="B2" s="82" t="s">
        <v>206</v>
      </c>
      <c r="C2" s="83"/>
      <c r="D2" s="3"/>
      <c r="E2" s="86" t="s">
        <v>23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"/>
      <c r="U2" s="4"/>
      <c r="V2" s="4"/>
      <c r="W2" s="4"/>
      <c r="X2" s="4"/>
      <c r="Y2" s="4"/>
      <c r="Z2" s="4"/>
    </row>
    <row r="3" spans="1:36" ht="14.25" customHeight="1">
      <c r="A3" s="80"/>
      <c r="B3" s="84"/>
      <c r="C3" s="85"/>
      <c r="D3" s="6"/>
      <c r="E3" s="73" t="s">
        <v>1</v>
      </c>
      <c r="F3" s="73"/>
      <c r="G3" s="73"/>
      <c r="H3" s="73"/>
      <c r="I3" s="73" t="s">
        <v>5</v>
      </c>
      <c r="J3" s="73"/>
      <c r="K3" s="73"/>
      <c r="L3" s="73"/>
      <c r="M3" s="73"/>
      <c r="N3" s="73"/>
      <c r="O3" s="73" t="s">
        <v>28</v>
      </c>
      <c r="P3" s="73"/>
      <c r="Q3" s="73"/>
      <c r="R3" s="73"/>
      <c r="S3" s="7"/>
      <c r="T3" s="8"/>
      <c r="U3" s="8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ht="184.5" customHeight="1">
      <c r="A4" s="81"/>
      <c r="B4" s="75" t="s">
        <v>21</v>
      </c>
      <c r="C4" s="76"/>
      <c r="D4" s="9"/>
      <c r="E4" s="10" t="s">
        <v>19</v>
      </c>
      <c r="F4" s="11" t="s">
        <v>26</v>
      </c>
      <c r="G4" s="36" t="s">
        <v>36</v>
      </c>
      <c r="H4" s="11" t="s">
        <v>27</v>
      </c>
      <c r="I4" s="11" t="s">
        <v>29</v>
      </c>
      <c r="J4" s="11" t="s">
        <v>6</v>
      </c>
      <c r="K4" s="36" t="s">
        <v>30</v>
      </c>
      <c r="L4" s="11" t="s">
        <v>31</v>
      </c>
      <c r="M4" s="11" t="s">
        <v>14</v>
      </c>
      <c r="N4" s="36" t="s">
        <v>13</v>
      </c>
      <c r="O4" s="11" t="s">
        <v>32</v>
      </c>
      <c r="P4" s="11" t="s">
        <v>33</v>
      </c>
      <c r="Q4" s="11" t="s">
        <v>34</v>
      </c>
      <c r="R4" s="11" t="s">
        <v>35</v>
      </c>
      <c r="S4" s="38" t="s">
        <v>22</v>
      </c>
      <c r="T4" s="8"/>
      <c r="U4" s="12" t="s">
        <v>16</v>
      </c>
      <c r="V4" s="24"/>
      <c r="W4" s="25" t="s">
        <v>19</v>
      </c>
      <c r="X4" s="2" t="s">
        <v>2</v>
      </c>
      <c r="Y4" s="2" t="s">
        <v>3</v>
      </c>
      <c r="Z4" s="2" t="s">
        <v>4</v>
      </c>
      <c r="AA4" s="2" t="s">
        <v>10</v>
      </c>
      <c r="AB4" s="2" t="s">
        <v>11</v>
      </c>
      <c r="AC4" s="2" t="s">
        <v>12</v>
      </c>
      <c r="AD4" s="2" t="s">
        <v>13</v>
      </c>
      <c r="AE4" s="2" t="s">
        <v>14</v>
      </c>
      <c r="AF4" s="2" t="s">
        <v>15</v>
      </c>
      <c r="AG4" s="2" t="s">
        <v>6</v>
      </c>
      <c r="AH4" s="2" t="s">
        <v>7</v>
      </c>
      <c r="AI4" s="2" t="s">
        <v>8</v>
      </c>
      <c r="AJ4" s="2" t="s">
        <v>9</v>
      </c>
    </row>
    <row r="5" spans="1:255" ht="16.5" customHeight="1">
      <c r="A5" s="13" t="s">
        <v>17</v>
      </c>
      <c r="B5" s="14" t="s">
        <v>0</v>
      </c>
      <c r="C5" s="14" t="s">
        <v>18</v>
      </c>
      <c r="D5" s="13"/>
      <c r="E5" s="37">
        <v>5</v>
      </c>
      <c r="F5" s="37">
        <v>10</v>
      </c>
      <c r="G5" s="37">
        <v>10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10</v>
      </c>
      <c r="P5" s="37">
        <v>10</v>
      </c>
      <c r="Q5" s="37">
        <v>10</v>
      </c>
      <c r="R5" s="37">
        <v>10</v>
      </c>
      <c r="S5" s="37">
        <v>100</v>
      </c>
      <c r="T5" s="15"/>
      <c r="U5" s="15"/>
      <c r="V5" s="23"/>
      <c r="W5" s="26">
        <v>5</v>
      </c>
      <c r="X5" s="27">
        <v>10</v>
      </c>
      <c r="Y5" s="27">
        <v>10</v>
      </c>
      <c r="Z5" s="27">
        <v>5</v>
      </c>
      <c r="AA5" s="28">
        <v>5</v>
      </c>
      <c r="AB5" s="28">
        <v>5</v>
      </c>
      <c r="AC5" s="26">
        <v>5</v>
      </c>
      <c r="AD5" s="27">
        <v>5</v>
      </c>
      <c r="AE5" s="27">
        <v>5</v>
      </c>
      <c r="AF5" s="27">
        <v>5</v>
      </c>
      <c r="AG5" s="27">
        <v>10</v>
      </c>
      <c r="AH5" s="27">
        <v>10</v>
      </c>
      <c r="AI5" s="26">
        <v>10</v>
      </c>
      <c r="AJ5" s="27">
        <v>10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36" ht="15">
      <c r="A6" s="17">
        <v>1</v>
      </c>
      <c r="B6" s="67">
        <v>50</v>
      </c>
      <c r="C6" s="41" t="s">
        <v>406</v>
      </c>
      <c r="D6" s="18"/>
      <c r="E6" s="1">
        <f aca="true" t="shared" si="0" ref="E6:E40">IF(S6="","",(IF(D6="YOK",(VLOOKUP(S6,$V$90:$AJ$154,2,0)),(VLOOKUP(S6,$V$10:$AJ$82,2,0)))))</f>
        <v>1</v>
      </c>
      <c r="F6" s="1">
        <f aca="true" t="shared" si="1" ref="F6:F40">IF(S6="","",(IF(D6="YOK",(VLOOKUP(S6,$V$90:$AJ$154,3,0)),(VLOOKUP(S6,$V$10:$AJ$82,3,0)))))</f>
        <v>6</v>
      </c>
      <c r="G6" s="1">
        <f aca="true" t="shared" si="2" ref="G6:G40">IF(S6="","",(IF(D6="YOK",(VLOOKUP(S6,$V$90:$AJ$154,4,0)),(VLOOKUP(S6,$V$10:$AJ$82,4,0)))))</f>
        <v>6</v>
      </c>
      <c r="H6" s="1">
        <f aca="true" t="shared" si="3" ref="H6:H40">IF(S6="","",(IF(D6="YOK",(VLOOKUP(S6,$V$90:$AJ$154,5,0)),(VLOOKUP(S6,$V$10:$AJ$82,5,0)))))</f>
        <v>1</v>
      </c>
      <c r="I6" s="1">
        <f aca="true" t="shared" si="4" ref="I6:I40">IF(S6="","",(IF(D6="YOK",(VLOOKUP(S6,$V$90:$AJ$154,6,0)),(VLOOKUP(S6,$V$10:$AJ$82,6,0)))))</f>
        <v>1</v>
      </c>
      <c r="J6" s="1">
        <f aca="true" t="shared" si="5" ref="J6:J40">IF(S6="","",(IF(D6="YOK",(VLOOKUP(S6,$V$90:$AJ$154,7,0)),(VLOOKUP(S6,$V$10:$AJ$82,7,0)))))</f>
        <v>1</v>
      </c>
      <c r="K6" s="1">
        <f aca="true" t="shared" si="6" ref="K6:K40">IF(S6="","",(IF(D6="YOK",(VLOOKUP(S6,$V$90:$AJ$154,8,0)),(VLOOKUP(S6,$V$10:$AJ$82,8,0)))))</f>
        <v>1</v>
      </c>
      <c r="L6" s="1">
        <f aca="true" t="shared" si="7" ref="L6:L40">IF(S6="","",(IF(D6="YOK",(VLOOKUP(S6,$V$90:$AJ$154,9,0)),(VLOOKUP(S6,$V$10:$AJ$82,9,0)))))</f>
        <v>1</v>
      </c>
      <c r="M6" s="1">
        <f aca="true" t="shared" si="8" ref="M6:M40">IF(S6="","",(IF(D6="YOK",(VLOOKUP(S6,$V$90:$AJ$154,10,0)),(VLOOKUP(S6,$V$10:$AJ$82,10,0)))))</f>
        <v>1</v>
      </c>
      <c r="N6" s="1">
        <f aca="true" t="shared" si="9" ref="N6:N40">IF(S6="","",(IF(D6="YOK",(VLOOKUP(S6,$V$90:$AJ$154,11,0)),(VLOOKUP(S6,$V$10:$AJ$82,11,0)))))</f>
        <v>1</v>
      </c>
      <c r="O6" s="1">
        <f aca="true" t="shared" si="10" ref="O6:O40">IF(S6="","",(IF(D6="YOK",(VLOOKUP(S6,$V$90:$AJ$154,12,0)),(VLOOKUP(S6,$V$10:$AJ$82,12,0)))))</f>
        <v>5</v>
      </c>
      <c r="P6" s="1">
        <f aca="true" t="shared" si="11" ref="P6:P40">IF(S6="","",(IF(D6="YOK",(VLOOKUP(S6,$V$90:$AJ$154,13,0)),(VLOOKUP(S6,$V$10:$AJ$82,13,0)))))</f>
        <v>5</v>
      </c>
      <c r="Q6" s="1">
        <f aca="true" t="shared" si="12" ref="Q6:Q40">IF(S6="","",(IF(D6="YOK",(VLOOKUP(S6,$V$90:$AJ$154,14,0)),(VLOOKUP(S6,$V$10:$AJ$82,14,0)))))</f>
        <v>5</v>
      </c>
      <c r="R6" s="1">
        <f aca="true" t="shared" si="13" ref="R6:R40">IF(S6="","",(IF(D6="YOK",(VLOOKUP(S6,$V$90:$AJ$154,15,0)),(VLOOKUP(S6,$V$10:$AJ$82,15,0)))))</f>
        <v>5</v>
      </c>
      <c r="S6" s="19">
        <v>40</v>
      </c>
      <c r="T6" s="15"/>
      <c r="U6" s="8"/>
      <c r="V6" s="29"/>
      <c r="W6" s="29"/>
      <c r="X6" s="29"/>
      <c r="Y6" s="29"/>
      <c r="Z6" s="29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">
      <c r="A7" s="17">
        <v>2</v>
      </c>
      <c r="B7" s="67">
        <v>167</v>
      </c>
      <c r="C7" s="41" t="s">
        <v>407</v>
      </c>
      <c r="D7" s="18"/>
      <c r="E7" s="1">
        <f t="shared" si="0"/>
      </c>
      <c r="F7" s="1">
        <f t="shared" si="1"/>
      </c>
      <c r="G7" s="1">
        <f t="shared" si="2"/>
      </c>
      <c r="H7" s="1">
        <f t="shared" si="3"/>
      </c>
      <c r="I7" s="1">
        <f t="shared" si="4"/>
      </c>
      <c r="J7" s="1">
        <f t="shared" si="5"/>
      </c>
      <c r="K7" s="1">
        <f t="shared" si="6"/>
      </c>
      <c r="L7" s="1">
        <f t="shared" si="7"/>
      </c>
      <c r="M7" s="1">
        <f t="shared" si="8"/>
      </c>
      <c r="N7" s="1">
        <f t="shared" si="9"/>
      </c>
      <c r="O7" s="1">
        <f t="shared" si="10"/>
      </c>
      <c r="P7" s="1">
        <f t="shared" si="11"/>
      </c>
      <c r="Q7" s="1">
        <f t="shared" si="12"/>
      </c>
      <c r="R7" s="1">
        <f t="shared" si="13"/>
      </c>
      <c r="S7" s="19"/>
      <c r="T7" s="15"/>
      <c r="U7" s="8"/>
      <c r="V7" s="29"/>
      <c r="W7" s="29"/>
      <c r="X7" s="29"/>
      <c r="Y7" s="29"/>
      <c r="Z7" s="29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5">
      <c r="A8" s="17">
        <v>3</v>
      </c>
      <c r="B8" s="67">
        <v>179</v>
      </c>
      <c r="C8" s="41" t="s">
        <v>408</v>
      </c>
      <c r="D8" s="18"/>
      <c r="E8" s="1">
        <f t="shared" si="0"/>
        <v>2</v>
      </c>
      <c r="F8" s="1">
        <f t="shared" si="1"/>
        <v>7</v>
      </c>
      <c r="G8" s="1">
        <f t="shared" si="2"/>
        <v>7</v>
      </c>
      <c r="H8" s="1">
        <f t="shared" si="3"/>
        <v>2</v>
      </c>
      <c r="I8" s="1">
        <f t="shared" si="4"/>
        <v>2</v>
      </c>
      <c r="J8" s="1">
        <f t="shared" si="5"/>
        <v>2</v>
      </c>
      <c r="K8" s="1">
        <f t="shared" si="6"/>
        <v>1</v>
      </c>
      <c r="L8" s="1">
        <f t="shared" si="7"/>
        <v>1</v>
      </c>
      <c r="M8" s="1">
        <f t="shared" si="8"/>
        <v>1</v>
      </c>
      <c r="N8" s="1">
        <f t="shared" si="9"/>
        <v>1</v>
      </c>
      <c r="O8" s="1">
        <f t="shared" si="10"/>
        <v>6</v>
      </c>
      <c r="P8" s="1">
        <f t="shared" si="11"/>
        <v>6</v>
      </c>
      <c r="Q8" s="1">
        <f t="shared" si="12"/>
        <v>6</v>
      </c>
      <c r="R8" s="1">
        <f t="shared" si="13"/>
        <v>6</v>
      </c>
      <c r="S8" s="19">
        <v>50</v>
      </c>
      <c r="T8" s="15"/>
      <c r="U8" s="8"/>
      <c r="V8" s="29"/>
      <c r="W8" s="29"/>
      <c r="X8" s="29"/>
      <c r="Y8" s="29"/>
      <c r="Z8" s="29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">
      <c r="A9" s="17">
        <v>4</v>
      </c>
      <c r="B9" s="67">
        <v>209</v>
      </c>
      <c r="C9" s="41" t="s">
        <v>409</v>
      </c>
      <c r="D9" s="18"/>
      <c r="E9" s="1">
        <f t="shared" si="0"/>
        <v>2</v>
      </c>
      <c r="F9" s="1">
        <f t="shared" si="1"/>
        <v>7</v>
      </c>
      <c r="G9" s="1">
        <f t="shared" si="2"/>
        <v>7</v>
      </c>
      <c r="H9" s="1">
        <f t="shared" si="3"/>
        <v>2</v>
      </c>
      <c r="I9" s="1">
        <f t="shared" si="4"/>
        <v>2</v>
      </c>
      <c r="J9" s="1">
        <f t="shared" si="5"/>
        <v>2</v>
      </c>
      <c r="K9" s="1">
        <f t="shared" si="6"/>
        <v>1</v>
      </c>
      <c r="L9" s="1">
        <f t="shared" si="7"/>
        <v>1</v>
      </c>
      <c r="M9" s="1">
        <f t="shared" si="8"/>
        <v>1</v>
      </c>
      <c r="N9" s="1">
        <f t="shared" si="9"/>
        <v>1</v>
      </c>
      <c r="O9" s="1">
        <f t="shared" si="10"/>
        <v>6</v>
      </c>
      <c r="P9" s="1">
        <f t="shared" si="11"/>
        <v>6</v>
      </c>
      <c r="Q9" s="1">
        <f t="shared" si="12"/>
        <v>6</v>
      </c>
      <c r="R9" s="1">
        <f t="shared" si="13"/>
        <v>6</v>
      </c>
      <c r="S9" s="19">
        <v>50</v>
      </c>
      <c r="T9" s="15"/>
      <c r="U9" s="8"/>
      <c r="V9" s="29"/>
      <c r="W9" s="29"/>
      <c r="X9" s="29"/>
      <c r="Y9" s="29"/>
      <c r="Z9" s="29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">
      <c r="A10" s="17">
        <v>5</v>
      </c>
      <c r="B10" s="67">
        <v>211</v>
      </c>
      <c r="C10" s="41" t="s">
        <v>410</v>
      </c>
      <c r="D10" s="18"/>
      <c r="E10" s="1">
        <f t="shared" si="0"/>
        <v>2</v>
      </c>
      <c r="F10" s="1">
        <f t="shared" si="1"/>
        <v>7</v>
      </c>
      <c r="G10" s="1">
        <f t="shared" si="2"/>
        <v>7</v>
      </c>
      <c r="H10" s="1">
        <f t="shared" si="3"/>
        <v>2</v>
      </c>
      <c r="I10" s="1">
        <f t="shared" si="4"/>
        <v>2</v>
      </c>
      <c r="J10" s="1">
        <f t="shared" si="5"/>
        <v>2</v>
      </c>
      <c r="K10" s="1">
        <f t="shared" si="6"/>
        <v>1</v>
      </c>
      <c r="L10" s="1">
        <f t="shared" si="7"/>
        <v>1</v>
      </c>
      <c r="M10" s="1">
        <f t="shared" si="8"/>
        <v>1</v>
      </c>
      <c r="N10" s="1">
        <f t="shared" si="9"/>
        <v>1</v>
      </c>
      <c r="O10" s="1">
        <f t="shared" si="10"/>
        <v>6</v>
      </c>
      <c r="P10" s="1">
        <f t="shared" si="11"/>
        <v>6</v>
      </c>
      <c r="Q10" s="1">
        <f t="shared" si="12"/>
        <v>6</v>
      </c>
      <c r="R10" s="1">
        <f t="shared" si="13"/>
        <v>6</v>
      </c>
      <c r="S10" s="19">
        <v>50</v>
      </c>
      <c r="T10" s="15"/>
      <c r="U10" s="8"/>
      <c r="V10" s="30">
        <v>100</v>
      </c>
      <c r="W10" s="31">
        <v>5</v>
      </c>
      <c r="X10" s="32">
        <v>10</v>
      </c>
      <c r="Y10" s="32">
        <v>10</v>
      </c>
      <c r="Z10" s="32">
        <v>5</v>
      </c>
      <c r="AA10" s="33">
        <v>5</v>
      </c>
      <c r="AB10" s="33">
        <v>5</v>
      </c>
      <c r="AC10" s="31">
        <v>5</v>
      </c>
      <c r="AD10" s="32">
        <v>5</v>
      </c>
      <c r="AE10" s="32">
        <v>5</v>
      </c>
      <c r="AF10" s="32">
        <v>5</v>
      </c>
      <c r="AG10" s="32">
        <v>10</v>
      </c>
      <c r="AH10" s="32">
        <v>10</v>
      </c>
      <c r="AI10" s="31">
        <v>10</v>
      </c>
      <c r="AJ10" s="32">
        <v>10</v>
      </c>
    </row>
    <row r="11" spans="1:36" ht="15">
      <c r="A11" s="17">
        <v>6</v>
      </c>
      <c r="B11" s="67">
        <v>220</v>
      </c>
      <c r="C11" s="41" t="s">
        <v>411</v>
      </c>
      <c r="D11" s="18"/>
      <c r="E11" s="1">
        <f t="shared" si="0"/>
        <v>2</v>
      </c>
      <c r="F11" s="1">
        <f t="shared" si="1"/>
        <v>7</v>
      </c>
      <c r="G11" s="1">
        <f t="shared" si="2"/>
        <v>7</v>
      </c>
      <c r="H11" s="1">
        <f t="shared" si="3"/>
        <v>2</v>
      </c>
      <c r="I11" s="1">
        <f t="shared" si="4"/>
        <v>2</v>
      </c>
      <c r="J11" s="1">
        <f t="shared" si="5"/>
        <v>2</v>
      </c>
      <c r="K11" s="1">
        <f t="shared" si="6"/>
        <v>1</v>
      </c>
      <c r="L11" s="1">
        <f t="shared" si="7"/>
        <v>1</v>
      </c>
      <c r="M11" s="1">
        <f t="shared" si="8"/>
        <v>1</v>
      </c>
      <c r="N11" s="1">
        <f t="shared" si="9"/>
        <v>1</v>
      </c>
      <c r="O11" s="1">
        <f t="shared" si="10"/>
        <v>6</v>
      </c>
      <c r="P11" s="1">
        <f t="shared" si="11"/>
        <v>6</v>
      </c>
      <c r="Q11" s="1">
        <f t="shared" si="12"/>
        <v>6</v>
      </c>
      <c r="R11" s="1">
        <f t="shared" si="13"/>
        <v>6</v>
      </c>
      <c r="S11" s="19">
        <v>50</v>
      </c>
      <c r="T11" s="15"/>
      <c r="U11" s="8"/>
      <c r="V11" s="30">
        <v>99</v>
      </c>
      <c r="W11" s="31">
        <v>5</v>
      </c>
      <c r="X11" s="32">
        <v>10</v>
      </c>
      <c r="Y11" s="32">
        <v>10</v>
      </c>
      <c r="Z11" s="32">
        <v>5</v>
      </c>
      <c r="AA11" s="33">
        <v>5</v>
      </c>
      <c r="AB11" s="33">
        <v>5</v>
      </c>
      <c r="AC11" s="31">
        <v>5</v>
      </c>
      <c r="AD11" s="32">
        <v>5</v>
      </c>
      <c r="AE11" s="32">
        <v>5</v>
      </c>
      <c r="AF11" s="32">
        <v>5</v>
      </c>
      <c r="AG11" s="32">
        <v>10</v>
      </c>
      <c r="AH11" s="32">
        <v>10</v>
      </c>
      <c r="AI11" s="31">
        <v>10</v>
      </c>
      <c r="AJ11" s="32">
        <v>9</v>
      </c>
    </row>
    <row r="12" spans="1:36" ht="15">
      <c r="A12" s="17">
        <v>7</v>
      </c>
      <c r="B12" s="67">
        <v>221</v>
      </c>
      <c r="C12" s="41" t="s">
        <v>412</v>
      </c>
      <c r="D12" s="18"/>
      <c r="E12" s="1">
        <f t="shared" si="0"/>
        <v>2</v>
      </c>
      <c r="F12" s="1">
        <f t="shared" si="1"/>
        <v>7</v>
      </c>
      <c r="G12" s="1">
        <f t="shared" si="2"/>
        <v>7</v>
      </c>
      <c r="H12" s="1">
        <f t="shared" si="3"/>
        <v>2</v>
      </c>
      <c r="I12" s="1">
        <f t="shared" si="4"/>
        <v>2</v>
      </c>
      <c r="J12" s="1">
        <f t="shared" si="5"/>
        <v>2</v>
      </c>
      <c r="K12" s="1">
        <f t="shared" si="6"/>
        <v>1</v>
      </c>
      <c r="L12" s="1">
        <f t="shared" si="7"/>
        <v>1</v>
      </c>
      <c r="M12" s="1">
        <f t="shared" si="8"/>
        <v>1</v>
      </c>
      <c r="N12" s="1">
        <f t="shared" si="9"/>
        <v>1</v>
      </c>
      <c r="O12" s="1">
        <f t="shared" si="10"/>
        <v>6</v>
      </c>
      <c r="P12" s="1">
        <f t="shared" si="11"/>
        <v>6</v>
      </c>
      <c r="Q12" s="1">
        <f t="shared" si="12"/>
        <v>6</v>
      </c>
      <c r="R12" s="1">
        <f t="shared" si="13"/>
        <v>6</v>
      </c>
      <c r="S12" s="19">
        <v>50</v>
      </c>
      <c r="T12" s="15"/>
      <c r="U12" s="8"/>
      <c r="V12" s="30">
        <v>98</v>
      </c>
      <c r="W12" s="31">
        <v>5</v>
      </c>
      <c r="X12" s="32">
        <v>10</v>
      </c>
      <c r="Y12" s="32">
        <v>10</v>
      </c>
      <c r="Z12" s="32">
        <v>5</v>
      </c>
      <c r="AA12" s="33">
        <v>5</v>
      </c>
      <c r="AB12" s="33">
        <v>5</v>
      </c>
      <c r="AC12" s="31">
        <v>5</v>
      </c>
      <c r="AD12" s="32">
        <v>5</v>
      </c>
      <c r="AE12" s="32">
        <v>5</v>
      </c>
      <c r="AF12" s="32">
        <v>5</v>
      </c>
      <c r="AG12" s="32">
        <v>10</v>
      </c>
      <c r="AH12" s="32">
        <v>10</v>
      </c>
      <c r="AI12" s="31">
        <v>9</v>
      </c>
      <c r="AJ12" s="32">
        <v>9</v>
      </c>
    </row>
    <row r="13" spans="1:36" ht="15">
      <c r="A13" s="17">
        <v>8</v>
      </c>
      <c r="B13" s="67">
        <v>230</v>
      </c>
      <c r="C13" s="41" t="s">
        <v>413</v>
      </c>
      <c r="D13" s="18"/>
      <c r="E13" s="1">
        <f t="shared" si="0"/>
        <v>3</v>
      </c>
      <c r="F13" s="1">
        <f t="shared" si="1"/>
        <v>8</v>
      </c>
      <c r="G13" s="1">
        <f t="shared" si="2"/>
        <v>7</v>
      </c>
      <c r="H13" s="1">
        <f t="shared" si="3"/>
        <v>2</v>
      </c>
      <c r="I13" s="1">
        <f t="shared" si="4"/>
        <v>2</v>
      </c>
      <c r="J13" s="1">
        <f t="shared" si="5"/>
        <v>2</v>
      </c>
      <c r="K13" s="1">
        <f t="shared" si="6"/>
        <v>2</v>
      </c>
      <c r="L13" s="1">
        <f t="shared" si="7"/>
        <v>2</v>
      </c>
      <c r="M13" s="1">
        <f t="shared" si="8"/>
        <v>2</v>
      </c>
      <c r="N13" s="1">
        <f t="shared" si="9"/>
        <v>2</v>
      </c>
      <c r="O13" s="1">
        <f t="shared" si="10"/>
        <v>7</v>
      </c>
      <c r="P13" s="1">
        <f t="shared" si="11"/>
        <v>7</v>
      </c>
      <c r="Q13" s="1">
        <f t="shared" si="12"/>
        <v>7</v>
      </c>
      <c r="R13" s="1">
        <f t="shared" si="13"/>
        <v>7</v>
      </c>
      <c r="S13" s="19">
        <v>60</v>
      </c>
      <c r="T13" s="15"/>
      <c r="U13" s="8"/>
      <c r="V13" s="30">
        <v>97</v>
      </c>
      <c r="W13" s="31">
        <v>5</v>
      </c>
      <c r="X13" s="32">
        <v>10</v>
      </c>
      <c r="Y13" s="32">
        <v>10</v>
      </c>
      <c r="Z13" s="32">
        <v>5</v>
      </c>
      <c r="AA13" s="33">
        <v>5</v>
      </c>
      <c r="AB13" s="33">
        <v>5</v>
      </c>
      <c r="AC13" s="31">
        <v>5</v>
      </c>
      <c r="AD13" s="32">
        <v>5</v>
      </c>
      <c r="AE13" s="32">
        <v>5</v>
      </c>
      <c r="AF13" s="32">
        <v>5</v>
      </c>
      <c r="AG13" s="32">
        <v>10</v>
      </c>
      <c r="AH13" s="32">
        <v>9</v>
      </c>
      <c r="AI13" s="31">
        <v>9</v>
      </c>
      <c r="AJ13" s="32">
        <v>9</v>
      </c>
    </row>
    <row r="14" spans="1:36" ht="15">
      <c r="A14" s="17">
        <v>9</v>
      </c>
      <c r="B14" s="67">
        <v>231</v>
      </c>
      <c r="C14" s="41" t="s">
        <v>414</v>
      </c>
      <c r="D14" s="18"/>
      <c r="E14" s="1">
        <f t="shared" si="0"/>
        <v>2</v>
      </c>
      <c r="F14" s="1">
        <f t="shared" si="1"/>
        <v>7</v>
      </c>
      <c r="G14" s="1">
        <f t="shared" si="2"/>
        <v>7</v>
      </c>
      <c r="H14" s="1">
        <f t="shared" si="3"/>
        <v>2</v>
      </c>
      <c r="I14" s="1">
        <f t="shared" si="4"/>
        <v>2</v>
      </c>
      <c r="J14" s="1">
        <f t="shared" si="5"/>
        <v>2</v>
      </c>
      <c r="K14" s="1">
        <f t="shared" si="6"/>
        <v>1</v>
      </c>
      <c r="L14" s="1">
        <f t="shared" si="7"/>
        <v>1</v>
      </c>
      <c r="M14" s="1">
        <f t="shared" si="8"/>
        <v>1</v>
      </c>
      <c r="N14" s="1">
        <f t="shared" si="9"/>
        <v>1</v>
      </c>
      <c r="O14" s="1">
        <f t="shared" si="10"/>
        <v>6</v>
      </c>
      <c r="P14" s="1">
        <f t="shared" si="11"/>
        <v>6</v>
      </c>
      <c r="Q14" s="1">
        <f t="shared" si="12"/>
        <v>6</v>
      </c>
      <c r="R14" s="1">
        <f t="shared" si="13"/>
        <v>6</v>
      </c>
      <c r="S14" s="19">
        <v>50</v>
      </c>
      <c r="T14" s="15"/>
      <c r="U14" s="8"/>
      <c r="V14" s="30">
        <v>96</v>
      </c>
      <c r="W14" s="31">
        <v>5</v>
      </c>
      <c r="X14" s="32">
        <v>10</v>
      </c>
      <c r="Y14" s="32">
        <v>10</v>
      </c>
      <c r="Z14" s="32">
        <v>5</v>
      </c>
      <c r="AA14" s="33">
        <v>5</v>
      </c>
      <c r="AB14" s="33">
        <v>5</v>
      </c>
      <c r="AC14" s="31">
        <v>5</v>
      </c>
      <c r="AD14" s="32">
        <v>5</v>
      </c>
      <c r="AE14" s="32">
        <v>5</v>
      </c>
      <c r="AF14" s="32">
        <v>5</v>
      </c>
      <c r="AG14" s="32">
        <v>9</v>
      </c>
      <c r="AH14" s="32">
        <v>9</v>
      </c>
      <c r="AI14" s="31">
        <v>9</v>
      </c>
      <c r="AJ14" s="32">
        <v>9</v>
      </c>
    </row>
    <row r="15" spans="1:36" ht="15">
      <c r="A15" s="17">
        <v>10</v>
      </c>
      <c r="B15" s="67">
        <v>347</v>
      </c>
      <c r="C15" s="41" t="s">
        <v>415</v>
      </c>
      <c r="D15" s="18"/>
      <c r="E15" s="1">
        <f t="shared" si="0"/>
        <v>4</v>
      </c>
      <c r="F15" s="1">
        <f t="shared" si="1"/>
        <v>9</v>
      </c>
      <c r="G15" s="1">
        <f t="shared" si="2"/>
        <v>9</v>
      </c>
      <c r="H15" s="1">
        <f t="shared" si="3"/>
        <v>4</v>
      </c>
      <c r="I15" s="1">
        <f t="shared" si="4"/>
        <v>4</v>
      </c>
      <c r="J15" s="1">
        <f t="shared" si="5"/>
        <v>4</v>
      </c>
      <c r="K15" s="1">
        <f t="shared" si="6"/>
        <v>4</v>
      </c>
      <c r="L15" s="1">
        <f t="shared" si="7"/>
        <v>4</v>
      </c>
      <c r="M15" s="1">
        <f t="shared" si="8"/>
        <v>3</v>
      </c>
      <c r="N15" s="1">
        <f t="shared" si="9"/>
        <v>3</v>
      </c>
      <c r="O15" s="1">
        <f t="shared" si="10"/>
        <v>8</v>
      </c>
      <c r="P15" s="1">
        <f t="shared" si="11"/>
        <v>8</v>
      </c>
      <c r="Q15" s="1">
        <f t="shared" si="12"/>
        <v>8</v>
      </c>
      <c r="R15" s="1">
        <f t="shared" si="13"/>
        <v>8</v>
      </c>
      <c r="S15" s="19">
        <v>80</v>
      </c>
      <c r="T15" s="15"/>
      <c r="U15" s="8"/>
      <c r="V15" s="30">
        <v>95</v>
      </c>
      <c r="W15" s="31">
        <v>5</v>
      </c>
      <c r="X15" s="32">
        <v>10</v>
      </c>
      <c r="Y15" s="32">
        <v>10</v>
      </c>
      <c r="Z15" s="32">
        <v>5</v>
      </c>
      <c r="AA15" s="33">
        <v>5</v>
      </c>
      <c r="AB15" s="33">
        <v>5</v>
      </c>
      <c r="AC15" s="31">
        <v>5</v>
      </c>
      <c r="AD15" s="32">
        <v>5</v>
      </c>
      <c r="AE15" s="32">
        <v>5</v>
      </c>
      <c r="AF15" s="32">
        <v>4</v>
      </c>
      <c r="AG15" s="32">
        <v>9</v>
      </c>
      <c r="AH15" s="32">
        <v>9</v>
      </c>
      <c r="AI15" s="31">
        <v>9</v>
      </c>
      <c r="AJ15" s="32">
        <v>9</v>
      </c>
    </row>
    <row r="16" spans="1:36" ht="15">
      <c r="A16" s="17">
        <v>11</v>
      </c>
      <c r="B16" s="67">
        <v>349</v>
      </c>
      <c r="C16" s="41" t="s">
        <v>416</v>
      </c>
      <c r="D16" s="18"/>
      <c r="E16" s="1">
        <f t="shared" si="0"/>
        <v>5</v>
      </c>
      <c r="F16" s="1">
        <f t="shared" si="1"/>
        <v>10</v>
      </c>
      <c r="G16" s="1">
        <f t="shared" si="2"/>
        <v>10</v>
      </c>
      <c r="H16" s="1">
        <f t="shared" si="3"/>
        <v>5</v>
      </c>
      <c r="I16" s="1">
        <f t="shared" si="4"/>
        <v>5</v>
      </c>
      <c r="J16" s="1">
        <f t="shared" si="5"/>
        <v>5</v>
      </c>
      <c r="K16" s="1">
        <f t="shared" si="6"/>
        <v>5</v>
      </c>
      <c r="L16" s="1">
        <f t="shared" si="7"/>
        <v>5</v>
      </c>
      <c r="M16" s="1">
        <f t="shared" si="8"/>
        <v>5</v>
      </c>
      <c r="N16" s="1">
        <f t="shared" si="9"/>
        <v>5</v>
      </c>
      <c r="O16" s="1">
        <f t="shared" si="10"/>
        <v>10</v>
      </c>
      <c r="P16" s="1">
        <f t="shared" si="11"/>
        <v>10</v>
      </c>
      <c r="Q16" s="1">
        <f t="shared" si="12"/>
        <v>10</v>
      </c>
      <c r="R16" s="1">
        <f t="shared" si="13"/>
        <v>10</v>
      </c>
      <c r="S16" s="19">
        <v>100</v>
      </c>
      <c r="T16" s="15"/>
      <c r="U16" s="8"/>
      <c r="V16" s="30">
        <v>94</v>
      </c>
      <c r="W16" s="31">
        <v>5</v>
      </c>
      <c r="X16" s="32">
        <v>10</v>
      </c>
      <c r="Y16" s="32">
        <v>10</v>
      </c>
      <c r="Z16" s="32">
        <v>5</v>
      </c>
      <c r="AA16" s="33">
        <v>5</v>
      </c>
      <c r="AB16" s="33">
        <v>5</v>
      </c>
      <c r="AC16" s="31">
        <v>5</v>
      </c>
      <c r="AD16" s="32">
        <v>5</v>
      </c>
      <c r="AE16" s="32">
        <v>4</v>
      </c>
      <c r="AF16" s="32">
        <v>4</v>
      </c>
      <c r="AG16" s="32">
        <v>9</v>
      </c>
      <c r="AH16" s="32">
        <v>9</v>
      </c>
      <c r="AI16" s="31">
        <v>9</v>
      </c>
      <c r="AJ16" s="32">
        <v>9</v>
      </c>
    </row>
    <row r="17" spans="1:36" ht="12.75" customHeight="1">
      <c r="A17" s="17">
        <v>12</v>
      </c>
      <c r="B17" s="67">
        <v>5845</v>
      </c>
      <c r="C17" s="41" t="s">
        <v>96</v>
      </c>
      <c r="D17" s="18"/>
      <c r="E17" s="1">
        <f t="shared" si="0"/>
        <v>3</v>
      </c>
      <c r="F17" s="1">
        <f t="shared" si="1"/>
        <v>8</v>
      </c>
      <c r="G17" s="1">
        <f t="shared" si="2"/>
        <v>7</v>
      </c>
      <c r="H17" s="1">
        <f t="shared" si="3"/>
        <v>2</v>
      </c>
      <c r="I17" s="1">
        <f t="shared" si="4"/>
        <v>2</v>
      </c>
      <c r="J17" s="1">
        <f t="shared" si="5"/>
        <v>2</v>
      </c>
      <c r="K17" s="1">
        <f t="shared" si="6"/>
        <v>2</v>
      </c>
      <c r="L17" s="1">
        <f t="shared" si="7"/>
        <v>2</v>
      </c>
      <c r="M17" s="1">
        <f t="shared" si="8"/>
        <v>2</v>
      </c>
      <c r="N17" s="1">
        <f t="shared" si="9"/>
        <v>2</v>
      </c>
      <c r="O17" s="1">
        <f t="shared" si="10"/>
        <v>7</v>
      </c>
      <c r="P17" s="1">
        <f t="shared" si="11"/>
        <v>7</v>
      </c>
      <c r="Q17" s="1">
        <f t="shared" si="12"/>
        <v>7</v>
      </c>
      <c r="R17" s="1">
        <f t="shared" si="13"/>
        <v>7</v>
      </c>
      <c r="S17" s="19">
        <v>60</v>
      </c>
      <c r="T17" s="15"/>
      <c r="U17" s="8"/>
      <c r="V17" s="30">
        <v>93</v>
      </c>
      <c r="W17" s="31">
        <v>5</v>
      </c>
      <c r="X17" s="32">
        <v>10</v>
      </c>
      <c r="Y17" s="32">
        <v>10</v>
      </c>
      <c r="Z17" s="32">
        <v>5</v>
      </c>
      <c r="AA17" s="33">
        <v>5</v>
      </c>
      <c r="AB17" s="33">
        <v>5</v>
      </c>
      <c r="AC17" s="31">
        <v>5</v>
      </c>
      <c r="AD17" s="32">
        <v>4</v>
      </c>
      <c r="AE17" s="32">
        <v>4</v>
      </c>
      <c r="AF17" s="32">
        <v>4</v>
      </c>
      <c r="AG17" s="32">
        <v>9</v>
      </c>
      <c r="AH17" s="32">
        <v>9</v>
      </c>
      <c r="AI17" s="31">
        <v>9</v>
      </c>
      <c r="AJ17" s="32">
        <v>9</v>
      </c>
    </row>
    <row r="18" spans="1:36" ht="15">
      <c r="A18" s="17">
        <v>13</v>
      </c>
      <c r="B18" s="50"/>
      <c r="C18" s="41"/>
      <c r="D18" s="18"/>
      <c r="E18" s="1">
        <f t="shared" si="0"/>
      </c>
      <c r="F18" s="1">
        <f t="shared" si="1"/>
      </c>
      <c r="G18" s="1">
        <f t="shared" si="2"/>
      </c>
      <c r="H18" s="1">
        <f t="shared" si="3"/>
      </c>
      <c r="I18" s="1">
        <f t="shared" si="4"/>
      </c>
      <c r="J18" s="1">
        <f t="shared" si="5"/>
      </c>
      <c r="K18" s="1">
        <f t="shared" si="6"/>
      </c>
      <c r="L18" s="1">
        <f t="shared" si="7"/>
      </c>
      <c r="M18" s="1">
        <f t="shared" si="8"/>
      </c>
      <c r="N18" s="1">
        <f t="shared" si="9"/>
      </c>
      <c r="O18" s="1">
        <f t="shared" si="10"/>
      </c>
      <c r="P18" s="1">
        <f t="shared" si="11"/>
      </c>
      <c r="Q18" s="1">
        <f t="shared" si="12"/>
      </c>
      <c r="R18" s="1">
        <f t="shared" si="13"/>
      </c>
      <c r="S18" s="19"/>
      <c r="T18" s="15"/>
      <c r="U18" s="8"/>
      <c r="V18" s="30">
        <v>92</v>
      </c>
      <c r="W18" s="31">
        <v>5</v>
      </c>
      <c r="X18" s="32">
        <v>10</v>
      </c>
      <c r="Y18" s="32">
        <v>10</v>
      </c>
      <c r="Z18" s="32">
        <v>5</v>
      </c>
      <c r="AA18" s="33">
        <v>5</v>
      </c>
      <c r="AB18" s="33">
        <v>5</v>
      </c>
      <c r="AC18" s="31">
        <v>4</v>
      </c>
      <c r="AD18" s="32">
        <v>4</v>
      </c>
      <c r="AE18" s="32">
        <v>4</v>
      </c>
      <c r="AF18" s="32">
        <v>4</v>
      </c>
      <c r="AG18" s="32">
        <v>9</v>
      </c>
      <c r="AH18" s="32">
        <v>9</v>
      </c>
      <c r="AI18" s="31">
        <v>9</v>
      </c>
      <c r="AJ18" s="32">
        <v>9</v>
      </c>
    </row>
    <row r="19" spans="1:36" ht="15">
      <c r="A19" s="17">
        <v>14</v>
      </c>
      <c r="B19" s="50"/>
      <c r="C19" s="41"/>
      <c r="D19" s="18"/>
      <c r="E19" s="1">
        <f t="shared" si="0"/>
      </c>
      <c r="F19" s="1">
        <f t="shared" si="1"/>
      </c>
      <c r="G19" s="1">
        <f t="shared" si="2"/>
      </c>
      <c r="H19" s="1">
        <f t="shared" si="3"/>
      </c>
      <c r="I19" s="1">
        <f t="shared" si="4"/>
      </c>
      <c r="J19" s="1">
        <f t="shared" si="5"/>
      </c>
      <c r="K19" s="1">
        <f t="shared" si="6"/>
      </c>
      <c r="L19" s="1">
        <f t="shared" si="7"/>
      </c>
      <c r="M19" s="1">
        <f t="shared" si="8"/>
      </c>
      <c r="N19" s="1">
        <f t="shared" si="9"/>
      </c>
      <c r="O19" s="1">
        <f t="shared" si="10"/>
      </c>
      <c r="P19" s="1">
        <f t="shared" si="11"/>
      </c>
      <c r="Q19" s="1">
        <f t="shared" si="12"/>
      </c>
      <c r="R19" s="1">
        <f t="shared" si="13"/>
      </c>
      <c r="S19" s="19"/>
      <c r="T19" s="15"/>
      <c r="U19" s="8"/>
      <c r="V19" s="30">
        <v>91</v>
      </c>
      <c r="W19" s="31">
        <v>5</v>
      </c>
      <c r="X19" s="32">
        <v>10</v>
      </c>
      <c r="Y19" s="32">
        <v>10</v>
      </c>
      <c r="Z19" s="32">
        <v>5</v>
      </c>
      <c r="AA19" s="33">
        <v>5</v>
      </c>
      <c r="AB19" s="33">
        <v>4</v>
      </c>
      <c r="AC19" s="31">
        <v>4</v>
      </c>
      <c r="AD19" s="32">
        <v>4</v>
      </c>
      <c r="AE19" s="32">
        <v>4</v>
      </c>
      <c r="AF19" s="32">
        <v>4</v>
      </c>
      <c r="AG19" s="32">
        <v>9</v>
      </c>
      <c r="AH19" s="32">
        <v>9</v>
      </c>
      <c r="AI19" s="31">
        <v>9</v>
      </c>
      <c r="AJ19" s="32">
        <v>9</v>
      </c>
    </row>
    <row r="20" spans="1:36" ht="15">
      <c r="A20" s="17">
        <v>15</v>
      </c>
      <c r="B20" s="41"/>
      <c r="C20" s="41"/>
      <c r="D20" s="18"/>
      <c r="E20" s="1">
        <f t="shared" si="0"/>
      </c>
      <c r="F20" s="1">
        <f t="shared" si="1"/>
      </c>
      <c r="G20" s="1">
        <f t="shared" si="2"/>
      </c>
      <c r="H20" s="1">
        <f t="shared" si="3"/>
      </c>
      <c r="I20" s="1">
        <f t="shared" si="4"/>
      </c>
      <c r="J20" s="1">
        <f t="shared" si="5"/>
      </c>
      <c r="K20" s="1">
        <f t="shared" si="6"/>
      </c>
      <c r="L20" s="1">
        <f t="shared" si="7"/>
      </c>
      <c r="M20" s="1">
        <f t="shared" si="8"/>
      </c>
      <c r="N20" s="1">
        <f t="shared" si="9"/>
      </c>
      <c r="O20" s="1">
        <f t="shared" si="10"/>
      </c>
      <c r="P20" s="1">
        <f t="shared" si="11"/>
      </c>
      <c r="Q20" s="1">
        <f t="shared" si="12"/>
      </c>
      <c r="R20" s="1">
        <f t="shared" si="13"/>
      </c>
      <c r="S20" s="19"/>
      <c r="T20" s="15"/>
      <c r="U20" s="8"/>
      <c r="V20" s="30">
        <v>90</v>
      </c>
      <c r="W20" s="31">
        <v>5</v>
      </c>
      <c r="X20" s="32">
        <v>10</v>
      </c>
      <c r="Y20" s="32">
        <v>10</v>
      </c>
      <c r="Z20" s="32">
        <v>5</v>
      </c>
      <c r="AA20" s="33">
        <v>4</v>
      </c>
      <c r="AB20" s="33">
        <v>4</v>
      </c>
      <c r="AC20" s="31">
        <v>4</v>
      </c>
      <c r="AD20" s="32">
        <v>4</v>
      </c>
      <c r="AE20" s="32">
        <v>4</v>
      </c>
      <c r="AF20" s="32">
        <v>4</v>
      </c>
      <c r="AG20" s="32">
        <v>9</v>
      </c>
      <c r="AH20" s="32">
        <v>9</v>
      </c>
      <c r="AI20" s="31">
        <v>9</v>
      </c>
      <c r="AJ20" s="32">
        <v>9</v>
      </c>
    </row>
    <row r="21" spans="1:36" ht="15">
      <c r="A21" s="17">
        <v>16</v>
      </c>
      <c r="B21" s="41"/>
      <c r="C21" s="41"/>
      <c r="D21" s="18"/>
      <c r="E21" s="1">
        <f t="shared" si="0"/>
      </c>
      <c r="F21" s="1">
        <f t="shared" si="1"/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L21" s="1">
        <f t="shared" si="7"/>
      </c>
      <c r="M21" s="1">
        <f t="shared" si="8"/>
      </c>
      <c r="N21" s="1">
        <f t="shared" si="9"/>
      </c>
      <c r="O21" s="1">
        <f t="shared" si="10"/>
      </c>
      <c r="P21" s="1">
        <f t="shared" si="11"/>
      </c>
      <c r="Q21" s="1">
        <f t="shared" si="12"/>
      </c>
      <c r="R21" s="1">
        <f t="shared" si="13"/>
      </c>
      <c r="S21" s="19"/>
      <c r="T21" s="15"/>
      <c r="U21" s="8"/>
      <c r="V21" s="30">
        <v>89</v>
      </c>
      <c r="W21" s="31">
        <v>5</v>
      </c>
      <c r="X21" s="32">
        <v>10</v>
      </c>
      <c r="Y21" s="32">
        <v>10</v>
      </c>
      <c r="Z21" s="32">
        <v>4</v>
      </c>
      <c r="AA21" s="33">
        <v>4</v>
      </c>
      <c r="AB21" s="33">
        <v>4</v>
      </c>
      <c r="AC21" s="31">
        <v>4</v>
      </c>
      <c r="AD21" s="32">
        <v>4</v>
      </c>
      <c r="AE21" s="32">
        <v>4</v>
      </c>
      <c r="AF21" s="32">
        <v>4</v>
      </c>
      <c r="AG21" s="32">
        <v>9</v>
      </c>
      <c r="AH21" s="32">
        <v>9</v>
      </c>
      <c r="AI21" s="31">
        <v>9</v>
      </c>
      <c r="AJ21" s="32">
        <v>9</v>
      </c>
    </row>
    <row r="22" spans="1:36" ht="15">
      <c r="A22" s="17">
        <v>17</v>
      </c>
      <c r="B22" s="41"/>
      <c r="C22" s="41"/>
      <c r="D22" s="18"/>
      <c r="E22" s="1">
        <f t="shared" si="0"/>
      </c>
      <c r="F22" s="1">
        <f t="shared" si="1"/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L22" s="1">
        <f t="shared" si="7"/>
      </c>
      <c r="M22" s="1">
        <f t="shared" si="8"/>
      </c>
      <c r="N22" s="1">
        <f t="shared" si="9"/>
      </c>
      <c r="O22" s="1">
        <f t="shared" si="10"/>
      </c>
      <c r="P22" s="1">
        <f t="shared" si="11"/>
      </c>
      <c r="Q22" s="1">
        <f t="shared" si="12"/>
      </c>
      <c r="R22" s="1">
        <f t="shared" si="13"/>
      </c>
      <c r="S22" s="19"/>
      <c r="T22" s="15"/>
      <c r="U22" s="8"/>
      <c r="V22" s="30">
        <v>88</v>
      </c>
      <c r="W22" s="31">
        <v>5</v>
      </c>
      <c r="X22" s="32">
        <v>10</v>
      </c>
      <c r="Y22" s="32">
        <v>9</v>
      </c>
      <c r="Z22" s="32">
        <v>4</v>
      </c>
      <c r="AA22" s="33">
        <v>4</v>
      </c>
      <c r="AB22" s="33">
        <v>4</v>
      </c>
      <c r="AC22" s="31">
        <v>4</v>
      </c>
      <c r="AD22" s="32">
        <v>4</v>
      </c>
      <c r="AE22" s="32">
        <v>4</v>
      </c>
      <c r="AF22" s="32">
        <v>4</v>
      </c>
      <c r="AG22" s="32">
        <v>9</v>
      </c>
      <c r="AH22" s="32">
        <v>9</v>
      </c>
      <c r="AI22" s="31">
        <v>9</v>
      </c>
      <c r="AJ22" s="32">
        <v>9</v>
      </c>
    </row>
    <row r="23" spans="1:36" ht="15">
      <c r="A23" s="17">
        <v>18</v>
      </c>
      <c r="B23" s="41"/>
      <c r="C23" s="41"/>
      <c r="D23" s="18"/>
      <c r="E23" s="1">
        <f t="shared" si="0"/>
      </c>
      <c r="F23" s="1">
        <f t="shared" si="1"/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L23" s="1">
        <f t="shared" si="7"/>
      </c>
      <c r="M23" s="1">
        <f t="shared" si="8"/>
      </c>
      <c r="N23" s="1">
        <f t="shared" si="9"/>
      </c>
      <c r="O23" s="1">
        <f t="shared" si="10"/>
      </c>
      <c r="P23" s="1">
        <f t="shared" si="11"/>
      </c>
      <c r="Q23" s="1">
        <f t="shared" si="12"/>
      </c>
      <c r="R23" s="1">
        <f t="shared" si="13"/>
      </c>
      <c r="S23" s="19"/>
      <c r="T23" s="15"/>
      <c r="U23" s="8"/>
      <c r="V23" s="30">
        <v>87</v>
      </c>
      <c r="W23" s="31">
        <v>5</v>
      </c>
      <c r="X23" s="32">
        <v>9</v>
      </c>
      <c r="Y23" s="32">
        <v>9</v>
      </c>
      <c r="Z23" s="32">
        <v>4</v>
      </c>
      <c r="AA23" s="33">
        <v>4</v>
      </c>
      <c r="AB23" s="33">
        <v>4</v>
      </c>
      <c r="AC23" s="31">
        <v>4</v>
      </c>
      <c r="AD23" s="32">
        <v>4</v>
      </c>
      <c r="AE23" s="32">
        <v>4</v>
      </c>
      <c r="AF23" s="32">
        <v>4</v>
      </c>
      <c r="AG23" s="32">
        <v>9</v>
      </c>
      <c r="AH23" s="32">
        <v>9</v>
      </c>
      <c r="AI23" s="31">
        <v>9</v>
      </c>
      <c r="AJ23" s="32">
        <v>9</v>
      </c>
    </row>
    <row r="24" spans="1:36" ht="15">
      <c r="A24" s="17">
        <v>19</v>
      </c>
      <c r="B24" s="41"/>
      <c r="C24" s="41"/>
      <c r="D24" s="18"/>
      <c r="E24" s="1">
        <f t="shared" si="0"/>
      </c>
      <c r="F24" s="1">
        <f t="shared" si="1"/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L24" s="1">
        <f t="shared" si="7"/>
      </c>
      <c r="M24" s="1">
        <f t="shared" si="8"/>
      </c>
      <c r="N24" s="1">
        <f t="shared" si="9"/>
      </c>
      <c r="O24" s="1">
        <f t="shared" si="10"/>
      </c>
      <c r="P24" s="1">
        <f t="shared" si="11"/>
      </c>
      <c r="Q24" s="1">
        <f t="shared" si="12"/>
      </c>
      <c r="R24" s="1">
        <f t="shared" si="13"/>
      </c>
      <c r="S24" s="19"/>
      <c r="T24" s="15"/>
      <c r="U24" s="8"/>
      <c r="V24" s="30">
        <v>86</v>
      </c>
      <c r="W24" s="31">
        <v>4</v>
      </c>
      <c r="X24" s="32">
        <v>9</v>
      </c>
      <c r="Y24" s="32">
        <v>9</v>
      </c>
      <c r="Z24" s="32">
        <v>4</v>
      </c>
      <c r="AA24" s="33">
        <v>4</v>
      </c>
      <c r="AB24" s="33">
        <v>4</v>
      </c>
      <c r="AC24" s="31">
        <v>4</v>
      </c>
      <c r="AD24" s="32">
        <v>4</v>
      </c>
      <c r="AE24" s="32">
        <v>4</v>
      </c>
      <c r="AF24" s="32">
        <v>4</v>
      </c>
      <c r="AG24" s="32">
        <v>9</v>
      </c>
      <c r="AH24" s="32">
        <v>9</v>
      </c>
      <c r="AI24" s="31">
        <v>9</v>
      </c>
      <c r="AJ24" s="32">
        <v>9</v>
      </c>
    </row>
    <row r="25" spans="1:36" ht="15">
      <c r="A25" s="17">
        <v>20</v>
      </c>
      <c r="B25" s="41"/>
      <c r="C25" s="41"/>
      <c r="D25" s="18"/>
      <c r="E25" s="1">
        <f t="shared" si="0"/>
      </c>
      <c r="F25" s="1">
        <f t="shared" si="1"/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L25" s="1">
        <f t="shared" si="7"/>
      </c>
      <c r="M25" s="1">
        <f t="shared" si="8"/>
      </c>
      <c r="N25" s="1">
        <f t="shared" si="9"/>
      </c>
      <c r="O25" s="1">
        <f t="shared" si="10"/>
      </c>
      <c r="P25" s="1">
        <f t="shared" si="11"/>
      </c>
      <c r="Q25" s="1">
        <f t="shared" si="12"/>
      </c>
      <c r="R25" s="1">
        <f t="shared" si="13"/>
      </c>
      <c r="S25" s="19"/>
      <c r="T25" s="15"/>
      <c r="U25" s="8"/>
      <c r="V25" s="30">
        <v>85</v>
      </c>
      <c r="W25" s="31">
        <v>4</v>
      </c>
      <c r="X25" s="32">
        <v>9</v>
      </c>
      <c r="Y25" s="32">
        <v>9</v>
      </c>
      <c r="Z25" s="32">
        <v>4</v>
      </c>
      <c r="AA25" s="33">
        <v>4</v>
      </c>
      <c r="AB25" s="33">
        <v>4</v>
      </c>
      <c r="AC25" s="31">
        <v>4</v>
      </c>
      <c r="AD25" s="32">
        <v>4</v>
      </c>
      <c r="AE25" s="32">
        <v>4</v>
      </c>
      <c r="AF25" s="32">
        <v>4</v>
      </c>
      <c r="AG25" s="32">
        <v>9</v>
      </c>
      <c r="AH25" s="32">
        <v>9</v>
      </c>
      <c r="AI25" s="31">
        <v>9</v>
      </c>
      <c r="AJ25" s="32">
        <v>8</v>
      </c>
    </row>
    <row r="26" spans="1:36" ht="12.75" customHeight="1">
      <c r="A26" s="17">
        <v>21</v>
      </c>
      <c r="B26" s="41"/>
      <c r="C26" s="41"/>
      <c r="D26" s="18"/>
      <c r="E26" s="1">
        <f t="shared" si="0"/>
      </c>
      <c r="F26" s="1">
        <f t="shared" si="1"/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L26" s="1">
        <f t="shared" si="7"/>
      </c>
      <c r="M26" s="1">
        <f t="shared" si="8"/>
      </c>
      <c r="N26" s="1">
        <f t="shared" si="9"/>
      </c>
      <c r="O26" s="1">
        <f t="shared" si="10"/>
      </c>
      <c r="P26" s="1">
        <f t="shared" si="11"/>
      </c>
      <c r="Q26" s="1">
        <f t="shared" si="12"/>
      </c>
      <c r="R26" s="1">
        <f t="shared" si="13"/>
      </c>
      <c r="S26" s="19"/>
      <c r="T26" s="15"/>
      <c r="U26" s="8"/>
      <c r="V26" s="30">
        <v>84</v>
      </c>
      <c r="W26" s="31">
        <v>4</v>
      </c>
      <c r="X26" s="32">
        <v>9</v>
      </c>
      <c r="Y26" s="32">
        <v>9</v>
      </c>
      <c r="Z26" s="32">
        <v>4</v>
      </c>
      <c r="AA26" s="33">
        <v>4</v>
      </c>
      <c r="AB26" s="33">
        <v>4</v>
      </c>
      <c r="AC26" s="31">
        <v>4</v>
      </c>
      <c r="AD26" s="32">
        <v>4</v>
      </c>
      <c r="AE26" s="32">
        <v>4</v>
      </c>
      <c r="AF26" s="32">
        <v>4</v>
      </c>
      <c r="AG26" s="32">
        <v>9</v>
      </c>
      <c r="AH26" s="32">
        <v>9</v>
      </c>
      <c r="AI26" s="31">
        <v>8</v>
      </c>
      <c r="AJ26" s="32">
        <v>8</v>
      </c>
    </row>
    <row r="27" spans="1:36" ht="12.75" customHeight="1">
      <c r="A27" s="17">
        <v>22</v>
      </c>
      <c r="B27" s="41"/>
      <c r="C27" s="41"/>
      <c r="D27" s="18"/>
      <c r="E27" s="1">
        <f t="shared" si="0"/>
      </c>
      <c r="F27" s="1">
        <f t="shared" si="1"/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L27" s="1">
        <f t="shared" si="7"/>
      </c>
      <c r="M27" s="1">
        <f t="shared" si="8"/>
      </c>
      <c r="N27" s="1">
        <f t="shared" si="9"/>
      </c>
      <c r="O27" s="1">
        <f t="shared" si="10"/>
      </c>
      <c r="P27" s="1">
        <f t="shared" si="11"/>
      </c>
      <c r="Q27" s="1">
        <f t="shared" si="12"/>
      </c>
      <c r="R27" s="1">
        <f t="shared" si="13"/>
      </c>
      <c r="S27" s="19"/>
      <c r="T27" s="15"/>
      <c r="U27" s="8"/>
      <c r="V27" s="30">
        <v>83</v>
      </c>
      <c r="W27" s="31">
        <v>4</v>
      </c>
      <c r="X27" s="32">
        <v>9</v>
      </c>
      <c r="Y27" s="32">
        <v>9</v>
      </c>
      <c r="Z27" s="32">
        <v>4</v>
      </c>
      <c r="AA27" s="33">
        <v>4</v>
      </c>
      <c r="AB27" s="33">
        <v>4</v>
      </c>
      <c r="AC27" s="31">
        <v>4</v>
      </c>
      <c r="AD27" s="32">
        <v>4</v>
      </c>
      <c r="AE27" s="32">
        <v>4</v>
      </c>
      <c r="AF27" s="32">
        <v>4</v>
      </c>
      <c r="AG27" s="32">
        <v>9</v>
      </c>
      <c r="AH27" s="32">
        <v>8</v>
      </c>
      <c r="AI27" s="31">
        <v>8</v>
      </c>
      <c r="AJ27" s="32">
        <v>8</v>
      </c>
    </row>
    <row r="28" spans="1:36" ht="15">
      <c r="A28" s="17">
        <v>23</v>
      </c>
      <c r="B28" s="41"/>
      <c r="C28" s="41"/>
      <c r="D28" s="18"/>
      <c r="E28" s="1">
        <f t="shared" si="0"/>
      </c>
      <c r="F28" s="1">
        <f t="shared" si="1"/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L28" s="1">
        <f t="shared" si="7"/>
      </c>
      <c r="M28" s="1">
        <f t="shared" si="8"/>
      </c>
      <c r="N28" s="1">
        <f t="shared" si="9"/>
      </c>
      <c r="O28" s="1">
        <f t="shared" si="10"/>
      </c>
      <c r="P28" s="1">
        <f t="shared" si="11"/>
      </c>
      <c r="Q28" s="1">
        <f t="shared" si="12"/>
      </c>
      <c r="R28" s="1">
        <f t="shared" si="13"/>
      </c>
      <c r="S28" s="19"/>
      <c r="T28" s="15"/>
      <c r="U28" s="8"/>
      <c r="V28" s="30">
        <v>82</v>
      </c>
      <c r="W28" s="31">
        <v>4</v>
      </c>
      <c r="X28" s="32">
        <v>9</v>
      </c>
      <c r="Y28" s="32">
        <v>9</v>
      </c>
      <c r="Z28" s="32">
        <v>4</v>
      </c>
      <c r="AA28" s="33">
        <v>4</v>
      </c>
      <c r="AB28" s="33">
        <v>4</v>
      </c>
      <c r="AC28" s="31">
        <v>4</v>
      </c>
      <c r="AD28" s="32">
        <v>4</v>
      </c>
      <c r="AE28" s="32">
        <v>4</v>
      </c>
      <c r="AF28" s="32">
        <v>4</v>
      </c>
      <c r="AG28" s="32">
        <v>8</v>
      </c>
      <c r="AH28" s="32">
        <v>8</v>
      </c>
      <c r="AI28" s="31">
        <v>8</v>
      </c>
      <c r="AJ28" s="32">
        <v>8</v>
      </c>
    </row>
    <row r="29" spans="1:36" ht="15">
      <c r="A29" s="17">
        <v>24</v>
      </c>
      <c r="B29" s="41"/>
      <c r="C29" s="41"/>
      <c r="D29" s="18"/>
      <c r="E29" s="1">
        <f t="shared" si="0"/>
      </c>
      <c r="F29" s="1">
        <f t="shared" si="1"/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L29" s="1">
        <f t="shared" si="7"/>
      </c>
      <c r="M29" s="1">
        <f t="shared" si="8"/>
      </c>
      <c r="N29" s="1">
        <f t="shared" si="9"/>
      </c>
      <c r="O29" s="1">
        <f t="shared" si="10"/>
      </c>
      <c r="P29" s="1">
        <f t="shared" si="11"/>
      </c>
      <c r="Q29" s="1">
        <f t="shared" si="12"/>
      </c>
      <c r="R29" s="1">
        <f t="shared" si="13"/>
      </c>
      <c r="S29" s="19"/>
      <c r="T29" s="15"/>
      <c r="U29" s="8"/>
      <c r="V29" s="30">
        <v>81</v>
      </c>
      <c r="W29" s="31">
        <v>4</v>
      </c>
      <c r="X29" s="32">
        <v>9</v>
      </c>
      <c r="Y29" s="32">
        <v>9</v>
      </c>
      <c r="Z29" s="32">
        <v>4</v>
      </c>
      <c r="AA29" s="33">
        <v>4</v>
      </c>
      <c r="AB29" s="33">
        <v>4</v>
      </c>
      <c r="AC29" s="31">
        <v>4</v>
      </c>
      <c r="AD29" s="32">
        <v>4</v>
      </c>
      <c r="AE29" s="32">
        <v>4</v>
      </c>
      <c r="AF29" s="32">
        <v>3</v>
      </c>
      <c r="AG29" s="32">
        <v>8</v>
      </c>
      <c r="AH29" s="32">
        <v>8</v>
      </c>
      <c r="AI29" s="31">
        <v>8</v>
      </c>
      <c r="AJ29" s="32">
        <v>8</v>
      </c>
    </row>
    <row r="30" spans="1:36" ht="15">
      <c r="A30" s="17">
        <v>25</v>
      </c>
      <c r="B30" s="53"/>
      <c r="C30" s="54"/>
      <c r="D30" s="18"/>
      <c r="E30" s="1">
        <f t="shared" si="0"/>
      </c>
      <c r="F30" s="1">
        <f t="shared" si="1"/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L30" s="1">
        <f t="shared" si="7"/>
      </c>
      <c r="M30" s="1">
        <f t="shared" si="8"/>
      </c>
      <c r="N30" s="1">
        <f t="shared" si="9"/>
      </c>
      <c r="O30" s="1">
        <f t="shared" si="10"/>
      </c>
      <c r="P30" s="1">
        <f t="shared" si="11"/>
      </c>
      <c r="Q30" s="1">
        <f t="shared" si="12"/>
      </c>
      <c r="R30" s="1">
        <f t="shared" si="13"/>
      </c>
      <c r="S30" s="19"/>
      <c r="T30" s="21"/>
      <c r="U30" s="22"/>
      <c r="V30" s="30">
        <v>80</v>
      </c>
      <c r="W30" s="31">
        <v>4</v>
      </c>
      <c r="X30" s="32">
        <v>9</v>
      </c>
      <c r="Y30" s="32">
        <v>9</v>
      </c>
      <c r="Z30" s="32">
        <v>4</v>
      </c>
      <c r="AA30" s="33">
        <v>4</v>
      </c>
      <c r="AB30" s="33">
        <v>4</v>
      </c>
      <c r="AC30" s="31">
        <v>4</v>
      </c>
      <c r="AD30" s="32">
        <v>4</v>
      </c>
      <c r="AE30" s="32">
        <v>3</v>
      </c>
      <c r="AF30" s="32">
        <v>3</v>
      </c>
      <c r="AG30" s="32">
        <v>8</v>
      </c>
      <c r="AH30" s="32">
        <v>8</v>
      </c>
      <c r="AI30" s="31">
        <v>8</v>
      </c>
      <c r="AJ30" s="32">
        <v>8</v>
      </c>
    </row>
    <row r="31" spans="1:36" ht="15">
      <c r="A31" s="17">
        <v>26</v>
      </c>
      <c r="B31" s="53"/>
      <c r="C31" s="54"/>
      <c r="D31" s="18"/>
      <c r="E31" s="1">
        <f t="shared" si="0"/>
      </c>
      <c r="F31" s="1">
        <f t="shared" si="1"/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L31" s="1">
        <f t="shared" si="7"/>
      </c>
      <c r="M31" s="1">
        <f t="shared" si="8"/>
      </c>
      <c r="N31" s="1">
        <f t="shared" si="9"/>
      </c>
      <c r="O31" s="1">
        <f t="shared" si="10"/>
      </c>
      <c r="P31" s="1">
        <f t="shared" si="11"/>
      </c>
      <c r="Q31" s="1">
        <f t="shared" si="12"/>
      </c>
      <c r="R31" s="1">
        <f t="shared" si="13"/>
      </c>
      <c r="S31" s="19"/>
      <c r="T31" s="21"/>
      <c r="U31" s="22"/>
      <c r="V31" s="30">
        <v>79</v>
      </c>
      <c r="W31" s="31">
        <v>4</v>
      </c>
      <c r="X31" s="32">
        <v>9</v>
      </c>
      <c r="Y31" s="32">
        <v>9</v>
      </c>
      <c r="Z31" s="32">
        <v>4</v>
      </c>
      <c r="AA31" s="33">
        <v>4</v>
      </c>
      <c r="AB31" s="33">
        <v>4</v>
      </c>
      <c r="AC31" s="31">
        <v>4</v>
      </c>
      <c r="AD31" s="32">
        <v>3</v>
      </c>
      <c r="AE31" s="32">
        <v>3</v>
      </c>
      <c r="AF31" s="32">
        <v>3</v>
      </c>
      <c r="AG31" s="32">
        <v>8</v>
      </c>
      <c r="AH31" s="32">
        <v>8</v>
      </c>
      <c r="AI31" s="31">
        <v>8</v>
      </c>
      <c r="AJ31" s="32">
        <v>8</v>
      </c>
    </row>
    <row r="32" spans="1:36" ht="15">
      <c r="A32" s="17">
        <v>27</v>
      </c>
      <c r="B32" s="39"/>
      <c r="C32" s="40"/>
      <c r="D32" s="18"/>
      <c r="E32" s="1">
        <f t="shared" si="0"/>
      </c>
      <c r="F32" s="1">
        <f t="shared" si="1"/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L32" s="1">
        <f t="shared" si="7"/>
      </c>
      <c r="M32" s="1">
        <f t="shared" si="8"/>
      </c>
      <c r="N32" s="1">
        <f t="shared" si="9"/>
      </c>
      <c r="O32" s="1">
        <f t="shared" si="10"/>
      </c>
      <c r="P32" s="1">
        <f t="shared" si="11"/>
      </c>
      <c r="Q32" s="1">
        <f t="shared" si="12"/>
      </c>
      <c r="R32" s="1">
        <f t="shared" si="13"/>
      </c>
      <c r="S32" s="19"/>
      <c r="T32" s="21"/>
      <c r="U32" s="22"/>
      <c r="V32" s="30">
        <v>78</v>
      </c>
      <c r="W32" s="31">
        <v>4</v>
      </c>
      <c r="X32" s="32">
        <v>9</v>
      </c>
      <c r="Y32" s="32">
        <v>9</v>
      </c>
      <c r="Z32" s="32">
        <v>4</v>
      </c>
      <c r="AA32" s="33">
        <v>4</v>
      </c>
      <c r="AB32" s="33">
        <v>4</v>
      </c>
      <c r="AC32" s="31">
        <v>3</v>
      </c>
      <c r="AD32" s="32">
        <v>3</v>
      </c>
      <c r="AE32" s="32">
        <v>3</v>
      </c>
      <c r="AF32" s="32">
        <v>3</v>
      </c>
      <c r="AG32" s="32">
        <v>8</v>
      </c>
      <c r="AH32" s="32">
        <v>8</v>
      </c>
      <c r="AI32" s="31">
        <v>8</v>
      </c>
      <c r="AJ32" s="32">
        <v>8</v>
      </c>
    </row>
    <row r="33" spans="1:36" ht="15">
      <c r="A33" s="17">
        <v>28</v>
      </c>
      <c r="B33" s="39"/>
      <c r="C33" s="40"/>
      <c r="D33" s="18"/>
      <c r="E33" s="1">
        <f t="shared" si="0"/>
      </c>
      <c r="F33" s="1">
        <f t="shared" si="1"/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L33" s="1">
        <f t="shared" si="7"/>
      </c>
      <c r="M33" s="1">
        <f t="shared" si="8"/>
      </c>
      <c r="N33" s="1">
        <f t="shared" si="9"/>
      </c>
      <c r="O33" s="1">
        <f t="shared" si="10"/>
      </c>
      <c r="P33" s="1">
        <f t="shared" si="11"/>
      </c>
      <c r="Q33" s="1">
        <f t="shared" si="12"/>
      </c>
      <c r="R33" s="1">
        <f t="shared" si="13"/>
      </c>
      <c r="S33" s="19"/>
      <c r="T33" s="21"/>
      <c r="U33" s="22"/>
      <c r="V33" s="30">
        <v>77</v>
      </c>
      <c r="W33" s="31">
        <v>4</v>
      </c>
      <c r="X33" s="32">
        <v>9</v>
      </c>
      <c r="Y33" s="32">
        <v>9</v>
      </c>
      <c r="Z33" s="32">
        <v>4</v>
      </c>
      <c r="AA33" s="33">
        <v>4</v>
      </c>
      <c r="AB33" s="33">
        <v>3</v>
      </c>
      <c r="AC33" s="31">
        <v>3</v>
      </c>
      <c r="AD33" s="32">
        <v>3</v>
      </c>
      <c r="AE33" s="32">
        <v>3</v>
      </c>
      <c r="AF33" s="32">
        <v>3</v>
      </c>
      <c r="AG33" s="32">
        <v>8</v>
      </c>
      <c r="AH33" s="32">
        <v>8</v>
      </c>
      <c r="AI33" s="31">
        <v>8</v>
      </c>
      <c r="AJ33" s="32">
        <v>8</v>
      </c>
    </row>
    <row r="34" spans="1:36" ht="15">
      <c r="A34" s="17">
        <v>29</v>
      </c>
      <c r="B34" s="39"/>
      <c r="C34" s="40"/>
      <c r="D34" s="18"/>
      <c r="E34" s="1">
        <f t="shared" si="0"/>
      </c>
      <c r="F34" s="1">
        <f t="shared" si="1"/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L34" s="1">
        <f t="shared" si="7"/>
      </c>
      <c r="M34" s="1">
        <f t="shared" si="8"/>
      </c>
      <c r="N34" s="1">
        <f t="shared" si="9"/>
      </c>
      <c r="O34" s="1">
        <f t="shared" si="10"/>
      </c>
      <c r="P34" s="1">
        <f t="shared" si="11"/>
      </c>
      <c r="Q34" s="1">
        <f t="shared" si="12"/>
      </c>
      <c r="R34" s="1">
        <f t="shared" si="13"/>
      </c>
      <c r="S34" s="19"/>
      <c r="T34" s="21"/>
      <c r="U34" s="22"/>
      <c r="V34" s="30">
        <v>76</v>
      </c>
      <c r="W34" s="31">
        <v>4</v>
      </c>
      <c r="X34" s="32">
        <v>9</v>
      </c>
      <c r="Y34" s="32">
        <v>8</v>
      </c>
      <c r="Z34" s="32">
        <v>4</v>
      </c>
      <c r="AA34" s="33">
        <v>4</v>
      </c>
      <c r="AB34" s="33">
        <v>3</v>
      </c>
      <c r="AC34" s="31">
        <v>3</v>
      </c>
      <c r="AD34" s="32">
        <v>3</v>
      </c>
      <c r="AE34" s="32">
        <v>3</v>
      </c>
      <c r="AF34" s="32">
        <v>3</v>
      </c>
      <c r="AG34" s="32">
        <v>8</v>
      </c>
      <c r="AH34" s="32">
        <v>8</v>
      </c>
      <c r="AI34" s="31">
        <v>8</v>
      </c>
      <c r="AJ34" s="32">
        <v>8</v>
      </c>
    </row>
    <row r="35" spans="1:36" ht="15">
      <c r="A35" s="17">
        <v>30</v>
      </c>
      <c r="B35" s="39"/>
      <c r="C35" s="40"/>
      <c r="D35" s="18"/>
      <c r="E35" s="1">
        <f t="shared" si="0"/>
      </c>
      <c r="F35" s="1">
        <f t="shared" si="1"/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L35" s="1">
        <f t="shared" si="7"/>
      </c>
      <c r="M35" s="1">
        <f t="shared" si="8"/>
      </c>
      <c r="N35" s="1">
        <f t="shared" si="9"/>
      </c>
      <c r="O35" s="1">
        <f t="shared" si="10"/>
      </c>
      <c r="P35" s="1">
        <f t="shared" si="11"/>
      </c>
      <c r="Q35" s="1">
        <f t="shared" si="12"/>
      </c>
      <c r="R35" s="1">
        <f t="shared" si="13"/>
      </c>
      <c r="S35" s="19"/>
      <c r="T35" s="21"/>
      <c r="U35" s="22"/>
      <c r="V35" s="30">
        <v>75</v>
      </c>
      <c r="W35" s="31">
        <v>4</v>
      </c>
      <c r="X35" s="32">
        <v>9</v>
      </c>
      <c r="Y35" s="32">
        <v>8</v>
      </c>
      <c r="Z35" s="32">
        <v>3</v>
      </c>
      <c r="AA35" s="33">
        <v>3</v>
      </c>
      <c r="AB35" s="33">
        <v>3</v>
      </c>
      <c r="AC35" s="31">
        <v>3</v>
      </c>
      <c r="AD35" s="32">
        <v>3</v>
      </c>
      <c r="AE35" s="32">
        <v>3</v>
      </c>
      <c r="AF35" s="32">
        <v>4</v>
      </c>
      <c r="AG35" s="32">
        <v>8</v>
      </c>
      <c r="AH35" s="32">
        <v>8</v>
      </c>
      <c r="AI35" s="31">
        <v>8</v>
      </c>
      <c r="AJ35" s="32">
        <v>8</v>
      </c>
    </row>
    <row r="36" spans="1:36" ht="15">
      <c r="A36" s="17">
        <v>31</v>
      </c>
      <c r="B36" s="39"/>
      <c r="C36" s="40"/>
      <c r="D36" s="18"/>
      <c r="E36" s="1">
        <f t="shared" si="0"/>
      </c>
      <c r="F36" s="1">
        <f t="shared" si="1"/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L36" s="1">
        <f t="shared" si="7"/>
      </c>
      <c r="M36" s="1">
        <f t="shared" si="8"/>
      </c>
      <c r="N36" s="1">
        <f t="shared" si="9"/>
      </c>
      <c r="O36" s="1">
        <f t="shared" si="10"/>
      </c>
      <c r="P36" s="1">
        <f t="shared" si="11"/>
      </c>
      <c r="Q36" s="1">
        <f t="shared" si="12"/>
      </c>
      <c r="R36" s="1">
        <f t="shared" si="13"/>
      </c>
      <c r="S36" s="19"/>
      <c r="T36" s="16"/>
      <c r="V36" s="30">
        <v>74</v>
      </c>
      <c r="W36" s="31">
        <v>4</v>
      </c>
      <c r="X36" s="32">
        <v>9</v>
      </c>
      <c r="Y36" s="32">
        <v>8</v>
      </c>
      <c r="Z36" s="32">
        <v>3</v>
      </c>
      <c r="AA36" s="33">
        <v>3</v>
      </c>
      <c r="AB36" s="33">
        <v>3</v>
      </c>
      <c r="AC36" s="31">
        <v>3</v>
      </c>
      <c r="AD36" s="32">
        <v>3</v>
      </c>
      <c r="AE36" s="32">
        <v>3</v>
      </c>
      <c r="AF36" s="32">
        <v>3</v>
      </c>
      <c r="AG36" s="32">
        <v>8</v>
      </c>
      <c r="AH36" s="32">
        <v>8</v>
      </c>
      <c r="AI36" s="31">
        <v>8</v>
      </c>
      <c r="AJ36" s="32">
        <v>8</v>
      </c>
    </row>
    <row r="37" spans="1:36" ht="15">
      <c r="A37" s="17">
        <v>32</v>
      </c>
      <c r="B37" s="39"/>
      <c r="C37" s="40"/>
      <c r="D37" s="18"/>
      <c r="E37" s="1">
        <f t="shared" si="0"/>
      </c>
      <c r="F37" s="1">
        <f t="shared" si="1"/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L37" s="1">
        <f t="shared" si="7"/>
      </c>
      <c r="M37" s="1">
        <f t="shared" si="8"/>
      </c>
      <c r="N37" s="1">
        <f t="shared" si="9"/>
      </c>
      <c r="O37" s="1">
        <f t="shared" si="10"/>
      </c>
      <c r="P37" s="1">
        <f t="shared" si="11"/>
      </c>
      <c r="Q37" s="1">
        <f t="shared" si="12"/>
      </c>
      <c r="R37" s="1">
        <f t="shared" si="13"/>
      </c>
      <c r="S37" s="19"/>
      <c r="T37" s="16"/>
      <c r="V37" s="30">
        <v>73</v>
      </c>
      <c r="W37" s="31">
        <v>4</v>
      </c>
      <c r="X37" s="32">
        <v>8</v>
      </c>
      <c r="Y37" s="32">
        <v>8</v>
      </c>
      <c r="Z37" s="32">
        <v>3</v>
      </c>
      <c r="AA37" s="33">
        <v>3</v>
      </c>
      <c r="AB37" s="33">
        <v>3</v>
      </c>
      <c r="AC37" s="31">
        <v>3</v>
      </c>
      <c r="AD37" s="32">
        <v>3</v>
      </c>
      <c r="AE37" s="32">
        <v>3</v>
      </c>
      <c r="AF37" s="32">
        <v>3</v>
      </c>
      <c r="AG37" s="32">
        <v>8</v>
      </c>
      <c r="AH37" s="32">
        <v>8</v>
      </c>
      <c r="AI37" s="31">
        <v>8</v>
      </c>
      <c r="AJ37" s="32">
        <v>8</v>
      </c>
    </row>
    <row r="38" spans="1:36" ht="15">
      <c r="A38" s="17">
        <v>33</v>
      </c>
      <c r="B38" s="39"/>
      <c r="C38" s="40"/>
      <c r="D38" s="18"/>
      <c r="E38" s="1">
        <f t="shared" si="0"/>
      </c>
      <c r="F38" s="1">
        <f t="shared" si="1"/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L38" s="1">
        <f t="shared" si="7"/>
      </c>
      <c r="M38" s="1">
        <f t="shared" si="8"/>
      </c>
      <c r="N38" s="1">
        <f t="shared" si="9"/>
      </c>
      <c r="O38" s="1">
        <f t="shared" si="10"/>
      </c>
      <c r="P38" s="1">
        <f t="shared" si="11"/>
      </c>
      <c r="Q38" s="1">
        <f t="shared" si="12"/>
      </c>
      <c r="R38" s="1">
        <f t="shared" si="13"/>
      </c>
      <c r="S38" s="19"/>
      <c r="T38" s="16"/>
      <c r="V38" s="30">
        <v>72</v>
      </c>
      <c r="W38" s="31">
        <v>3</v>
      </c>
      <c r="X38" s="32">
        <v>8</v>
      </c>
      <c r="Y38" s="32">
        <v>8</v>
      </c>
      <c r="Z38" s="32">
        <v>3</v>
      </c>
      <c r="AA38" s="33">
        <v>3</v>
      </c>
      <c r="AB38" s="33">
        <v>3</v>
      </c>
      <c r="AC38" s="31">
        <v>3</v>
      </c>
      <c r="AD38" s="32">
        <v>3</v>
      </c>
      <c r="AE38" s="32">
        <v>3</v>
      </c>
      <c r="AF38" s="32">
        <v>3</v>
      </c>
      <c r="AG38" s="32">
        <v>8</v>
      </c>
      <c r="AH38" s="32">
        <v>8</v>
      </c>
      <c r="AI38" s="31">
        <v>8</v>
      </c>
      <c r="AJ38" s="32">
        <v>8</v>
      </c>
    </row>
    <row r="39" spans="1:36" ht="15">
      <c r="A39" s="17">
        <v>34</v>
      </c>
      <c r="B39" s="39"/>
      <c r="C39" s="40"/>
      <c r="D39" s="18"/>
      <c r="E39" s="1">
        <f t="shared" si="0"/>
      </c>
      <c r="F39" s="1">
        <f t="shared" si="1"/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L39" s="1">
        <f t="shared" si="7"/>
      </c>
      <c r="M39" s="1">
        <f t="shared" si="8"/>
      </c>
      <c r="N39" s="1">
        <f t="shared" si="9"/>
      </c>
      <c r="O39" s="1">
        <f t="shared" si="10"/>
      </c>
      <c r="P39" s="1">
        <f t="shared" si="11"/>
      </c>
      <c r="Q39" s="1">
        <f t="shared" si="12"/>
      </c>
      <c r="R39" s="1">
        <f t="shared" si="13"/>
      </c>
      <c r="S39" s="19"/>
      <c r="T39" s="16"/>
      <c r="V39" s="30">
        <v>71</v>
      </c>
      <c r="W39" s="31">
        <v>3</v>
      </c>
      <c r="X39" s="32">
        <v>8</v>
      </c>
      <c r="Y39" s="32">
        <v>8</v>
      </c>
      <c r="Z39" s="32">
        <v>3</v>
      </c>
      <c r="AA39" s="33">
        <v>3</v>
      </c>
      <c r="AB39" s="33">
        <v>3</v>
      </c>
      <c r="AC39" s="31">
        <v>3</v>
      </c>
      <c r="AD39" s="32">
        <v>3</v>
      </c>
      <c r="AE39" s="32">
        <v>3</v>
      </c>
      <c r="AF39" s="32">
        <v>3</v>
      </c>
      <c r="AG39" s="32">
        <v>8</v>
      </c>
      <c r="AH39" s="32">
        <v>8</v>
      </c>
      <c r="AI39" s="31">
        <v>8</v>
      </c>
      <c r="AJ39" s="32">
        <v>7</v>
      </c>
    </row>
    <row r="40" spans="1:36" ht="15">
      <c r="A40" s="17">
        <v>35</v>
      </c>
      <c r="B40" s="17" t="s">
        <v>16</v>
      </c>
      <c r="C40" s="20"/>
      <c r="D40" s="18"/>
      <c r="E40" s="1">
        <f t="shared" si="0"/>
      </c>
      <c r="F40" s="1">
        <f t="shared" si="1"/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L40" s="1">
        <f t="shared" si="7"/>
      </c>
      <c r="M40" s="1">
        <f t="shared" si="8"/>
      </c>
      <c r="N40" s="1">
        <f t="shared" si="9"/>
      </c>
      <c r="O40" s="1">
        <f t="shared" si="10"/>
      </c>
      <c r="P40" s="1">
        <f t="shared" si="11"/>
      </c>
      <c r="Q40" s="1">
        <f t="shared" si="12"/>
      </c>
      <c r="R40" s="1">
        <f t="shared" si="13"/>
      </c>
      <c r="S40" s="19"/>
      <c r="T40" s="16"/>
      <c r="V40" s="30">
        <v>70</v>
      </c>
      <c r="W40" s="31">
        <v>3</v>
      </c>
      <c r="X40" s="32">
        <v>8</v>
      </c>
      <c r="Y40" s="32">
        <v>8</v>
      </c>
      <c r="Z40" s="32">
        <v>3</v>
      </c>
      <c r="AA40" s="33">
        <v>3</v>
      </c>
      <c r="AB40" s="33">
        <v>3</v>
      </c>
      <c r="AC40" s="31">
        <v>3</v>
      </c>
      <c r="AD40" s="32">
        <v>3</v>
      </c>
      <c r="AE40" s="32">
        <v>3</v>
      </c>
      <c r="AF40" s="32">
        <v>3</v>
      </c>
      <c r="AG40" s="32">
        <v>8</v>
      </c>
      <c r="AH40" s="32">
        <v>8</v>
      </c>
      <c r="AI40" s="31">
        <v>7</v>
      </c>
      <c r="AJ40" s="32">
        <v>7</v>
      </c>
    </row>
    <row r="41" spans="22:36" ht="12.75">
      <c r="V41" s="30">
        <v>69</v>
      </c>
      <c r="W41" s="31">
        <v>3</v>
      </c>
      <c r="X41" s="32">
        <v>8</v>
      </c>
      <c r="Y41" s="32">
        <v>8</v>
      </c>
      <c r="Z41" s="32">
        <v>3</v>
      </c>
      <c r="AA41" s="33">
        <v>3</v>
      </c>
      <c r="AB41" s="33">
        <v>3</v>
      </c>
      <c r="AC41" s="31">
        <v>3</v>
      </c>
      <c r="AD41" s="32">
        <v>3</v>
      </c>
      <c r="AE41" s="32">
        <v>3</v>
      </c>
      <c r="AF41" s="32">
        <v>3</v>
      </c>
      <c r="AG41" s="32">
        <v>8</v>
      </c>
      <c r="AH41" s="32">
        <v>7</v>
      </c>
      <c r="AI41" s="31">
        <v>7</v>
      </c>
      <c r="AJ41" s="32">
        <v>7</v>
      </c>
    </row>
    <row r="42" spans="9:36" ht="12.75">
      <c r="I42" s="34" t="s">
        <v>16</v>
      </c>
      <c r="J42" s="34" t="s">
        <v>16</v>
      </c>
      <c r="V42" s="30">
        <v>68</v>
      </c>
      <c r="W42" s="31">
        <v>3</v>
      </c>
      <c r="X42" s="32">
        <v>8</v>
      </c>
      <c r="Y42" s="32">
        <v>8</v>
      </c>
      <c r="Z42" s="32">
        <v>3</v>
      </c>
      <c r="AA42" s="33">
        <v>3</v>
      </c>
      <c r="AB42" s="33">
        <v>3</v>
      </c>
      <c r="AC42" s="31">
        <v>3</v>
      </c>
      <c r="AD42" s="32">
        <v>3</v>
      </c>
      <c r="AE42" s="32">
        <v>3</v>
      </c>
      <c r="AF42" s="32">
        <v>3</v>
      </c>
      <c r="AG42" s="32">
        <v>7</v>
      </c>
      <c r="AH42" s="32">
        <v>7</v>
      </c>
      <c r="AI42" s="31">
        <v>7</v>
      </c>
      <c r="AJ42" s="32">
        <v>7</v>
      </c>
    </row>
    <row r="43" spans="11:36" ht="12.75">
      <c r="K43" s="77" t="str">
        <f>'9-A'!K43:R43</f>
        <v>İSMET ÇETİN</v>
      </c>
      <c r="L43" s="77"/>
      <c r="M43" s="77"/>
      <c r="N43" s="77"/>
      <c r="O43" s="77"/>
      <c r="P43" s="77"/>
      <c r="Q43" s="77"/>
      <c r="R43" s="77"/>
      <c r="V43" s="30">
        <v>67</v>
      </c>
      <c r="W43" s="31">
        <v>3</v>
      </c>
      <c r="X43" s="32">
        <v>8</v>
      </c>
      <c r="Y43" s="32">
        <v>8</v>
      </c>
      <c r="Z43" s="32">
        <v>3</v>
      </c>
      <c r="AA43" s="33">
        <v>3</v>
      </c>
      <c r="AB43" s="33">
        <v>3</v>
      </c>
      <c r="AC43" s="31">
        <v>3</v>
      </c>
      <c r="AD43" s="32">
        <v>3</v>
      </c>
      <c r="AE43" s="32">
        <v>3</v>
      </c>
      <c r="AF43" s="32">
        <v>2</v>
      </c>
      <c r="AG43" s="32">
        <v>7</v>
      </c>
      <c r="AH43" s="32">
        <v>7</v>
      </c>
      <c r="AI43" s="31">
        <v>7</v>
      </c>
      <c r="AJ43" s="32">
        <v>7</v>
      </c>
    </row>
    <row r="44" spans="8:36" ht="12.75">
      <c r="H44" s="34" t="s">
        <v>16</v>
      </c>
      <c r="K44" s="77" t="str">
        <f>'9-A'!K44:R44</f>
        <v>MATEMATİK ÖĞRETMENİ</v>
      </c>
      <c r="L44" s="77"/>
      <c r="M44" s="77"/>
      <c r="N44" s="77"/>
      <c r="O44" s="77"/>
      <c r="P44" s="77"/>
      <c r="Q44" s="77"/>
      <c r="R44" s="77"/>
      <c r="V44" s="30">
        <v>66</v>
      </c>
      <c r="W44" s="31">
        <v>3</v>
      </c>
      <c r="X44" s="32">
        <v>8</v>
      </c>
      <c r="Y44" s="32">
        <v>8</v>
      </c>
      <c r="Z44" s="32">
        <v>3</v>
      </c>
      <c r="AA44" s="33">
        <v>3</v>
      </c>
      <c r="AB44" s="33">
        <v>3</v>
      </c>
      <c r="AC44" s="31">
        <v>3</v>
      </c>
      <c r="AD44" s="32">
        <v>3</v>
      </c>
      <c r="AE44" s="32">
        <v>2</v>
      </c>
      <c r="AF44" s="32">
        <v>2</v>
      </c>
      <c r="AG44" s="32">
        <v>7</v>
      </c>
      <c r="AH44" s="32">
        <v>7</v>
      </c>
      <c r="AI44" s="31">
        <v>7</v>
      </c>
      <c r="AJ44" s="32">
        <v>7</v>
      </c>
    </row>
    <row r="45" spans="22:36" ht="12.75">
      <c r="V45" s="30">
        <v>65</v>
      </c>
      <c r="W45" s="31">
        <v>3</v>
      </c>
      <c r="X45" s="32">
        <v>8</v>
      </c>
      <c r="Y45" s="32">
        <v>8</v>
      </c>
      <c r="Z45" s="32">
        <v>3</v>
      </c>
      <c r="AA45" s="33">
        <v>3</v>
      </c>
      <c r="AB45" s="33">
        <v>3</v>
      </c>
      <c r="AC45" s="31">
        <v>3</v>
      </c>
      <c r="AD45" s="32">
        <v>2</v>
      </c>
      <c r="AE45" s="32">
        <v>2</v>
      </c>
      <c r="AF45" s="32">
        <v>2</v>
      </c>
      <c r="AG45" s="32">
        <v>7</v>
      </c>
      <c r="AH45" s="32">
        <v>7</v>
      </c>
      <c r="AI45" s="31">
        <v>7</v>
      </c>
      <c r="AJ45" s="32">
        <v>7</v>
      </c>
    </row>
    <row r="46" spans="22:36" ht="12.75">
      <c r="V46" s="30">
        <v>64</v>
      </c>
      <c r="W46" s="31">
        <v>3</v>
      </c>
      <c r="X46" s="32">
        <v>8</v>
      </c>
      <c r="Y46" s="32">
        <v>8</v>
      </c>
      <c r="Z46" s="32">
        <v>3</v>
      </c>
      <c r="AA46" s="33">
        <v>3</v>
      </c>
      <c r="AB46" s="33">
        <v>3</v>
      </c>
      <c r="AC46" s="31">
        <v>2</v>
      </c>
      <c r="AD46" s="32">
        <v>2</v>
      </c>
      <c r="AE46" s="32">
        <v>2</v>
      </c>
      <c r="AF46" s="32">
        <v>2</v>
      </c>
      <c r="AG46" s="32">
        <v>7</v>
      </c>
      <c r="AH46" s="32">
        <v>7</v>
      </c>
      <c r="AI46" s="31">
        <v>7</v>
      </c>
      <c r="AJ46" s="32">
        <v>7</v>
      </c>
    </row>
    <row r="47" spans="22:36" ht="12.75">
      <c r="V47" s="30">
        <v>63</v>
      </c>
      <c r="W47" s="31">
        <v>3</v>
      </c>
      <c r="X47" s="32">
        <v>8</v>
      </c>
      <c r="Y47" s="32">
        <v>8</v>
      </c>
      <c r="Z47" s="32">
        <v>3</v>
      </c>
      <c r="AA47" s="33">
        <v>3</v>
      </c>
      <c r="AB47" s="33">
        <v>2</v>
      </c>
      <c r="AC47" s="31">
        <v>2</v>
      </c>
      <c r="AD47" s="32">
        <v>2</v>
      </c>
      <c r="AE47" s="32">
        <v>2</v>
      </c>
      <c r="AF47" s="32">
        <v>2</v>
      </c>
      <c r="AG47" s="32">
        <v>7</v>
      </c>
      <c r="AH47" s="32">
        <v>7</v>
      </c>
      <c r="AI47" s="31">
        <v>7</v>
      </c>
      <c r="AJ47" s="32">
        <v>7</v>
      </c>
    </row>
    <row r="48" spans="22:36" ht="12.75">
      <c r="V48" s="30">
        <v>62</v>
      </c>
      <c r="W48" s="31">
        <v>3</v>
      </c>
      <c r="X48" s="32">
        <v>8</v>
      </c>
      <c r="Y48" s="32">
        <v>8</v>
      </c>
      <c r="Z48" s="32">
        <v>3</v>
      </c>
      <c r="AA48" s="33">
        <v>2</v>
      </c>
      <c r="AB48" s="33">
        <v>2</v>
      </c>
      <c r="AC48" s="31">
        <v>2</v>
      </c>
      <c r="AD48" s="32">
        <v>2</v>
      </c>
      <c r="AE48" s="32">
        <v>2</v>
      </c>
      <c r="AF48" s="32">
        <v>2</v>
      </c>
      <c r="AG48" s="32">
        <v>7</v>
      </c>
      <c r="AH48" s="32">
        <v>7</v>
      </c>
      <c r="AI48" s="31">
        <v>7</v>
      </c>
      <c r="AJ48" s="32">
        <v>7</v>
      </c>
    </row>
    <row r="49" spans="22:36" ht="12.75">
      <c r="V49" s="30">
        <v>61</v>
      </c>
      <c r="W49" s="31">
        <v>3</v>
      </c>
      <c r="X49" s="32">
        <v>8</v>
      </c>
      <c r="Y49" s="32">
        <v>8</v>
      </c>
      <c r="Z49" s="32">
        <v>2</v>
      </c>
      <c r="AA49" s="33">
        <v>2</v>
      </c>
      <c r="AB49" s="33">
        <v>2</v>
      </c>
      <c r="AC49" s="31">
        <v>2</v>
      </c>
      <c r="AD49" s="32">
        <v>2</v>
      </c>
      <c r="AE49" s="32">
        <v>2</v>
      </c>
      <c r="AF49" s="32">
        <v>2</v>
      </c>
      <c r="AG49" s="32">
        <v>7</v>
      </c>
      <c r="AH49" s="32">
        <v>7</v>
      </c>
      <c r="AI49" s="31">
        <v>7</v>
      </c>
      <c r="AJ49" s="32">
        <v>7</v>
      </c>
    </row>
    <row r="50" spans="22:36" ht="12.75">
      <c r="V50" s="30">
        <v>60</v>
      </c>
      <c r="W50" s="31">
        <v>3</v>
      </c>
      <c r="X50" s="32">
        <v>8</v>
      </c>
      <c r="Y50" s="32">
        <v>7</v>
      </c>
      <c r="Z50" s="32">
        <v>2</v>
      </c>
      <c r="AA50" s="33">
        <v>2</v>
      </c>
      <c r="AB50" s="33">
        <v>2</v>
      </c>
      <c r="AC50" s="31">
        <v>2</v>
      </c>
      <c r="AD50" s="32">
        <v>2</v>
      </c>
      <c r="AE50" s="32">
        <v>2</v>
      </c>
      <c r="AF50" s="32">
        <v>2</v>
      </c>
      <c r="AG50" s="32">
        <v>7</v>
      </c>
      <c r="AH50" s="32">
        <v>7</v>
      </c>
      <c r="AI50" s="31">
        <v>7</v>
      </c>
      <c r="AJ50" s="32">
        <v>7</v>
      </c>
    </row>
    <row r="51" spans="22:36" ht="12.75">
      <c r="V51" s="30">
        <v>59</v>
      </c>
      <c r="W51" s="31">
        <v>3</v>
      </c>
      <c r="X51" s="32">
        <v>7</v>
      </c>
      <c r="Y51" s="32">
        <v>7</v>
      </c>
      <c r="Z51" s="32">
        <v>2</v>
      </c>
      <c r="AA51" s="33">
        <v>2</v>
      </c>
      <c r="AB51" s="33">
        <v>2</v>
      </c>
      <c r="AC51" s="31">
        <v>2</v>
      </c>
      <c r="AD51" s="32">
        <v>2</v>
      </c>
      <c r="AE51" s="32">
        <v>2</v>
      </c>
      <c r="AF51" s="32">
        <v>2</v>
      </c>
      <c r="AG51" s="32">
        <v>7</v>
      </c>
      <c r="AH51" s="32">
        <v>7</v>
      </c>
      <c r="AI51" s="31">
        <v>7</v>
      </c>
      <c r="AJ51" s="32">
        <v>7</v>
      </c>
    </row>
    <row r="52" spans="22:36" ht="12.75">
      <c r="V52" s="30">
        <v>58</v>
      </c>
      <c r="W52" s="31">
        <v>2</v>
      </c>
      <c r="X52" s="32">
        <v>7</v>
      </c>
      <c r="Y52" s="32">
        <v>7</v>
      </c>
      <c r="Z52" s="32">
        <v>2</v>
      </c>
      <c r="AA52" s="33">
        <v>2</v>
      </c>
      <c r="AB52" s="33">
        <v>2</v>
      </c>
      <c r="AC52" s="31">
        <v>2</v>
      </c>
      <c r="AD52" s="32">
        <v>2</v>
      </c>
      <c r="AE52" s="32">
        <v>2</v>
      </c>
      <c r="AF52" s="32">
        <v>2</v>
      </c>
      <c r="AG52" s="32">
        <v>7</v>
      </c>
      <c r="AH52" s="32">
        <v>7</v>
      </c>
      <c r="AI52" s="31">
        <v>7</v>
      </c>
      <c r="AJ52" s="32">
        <v>7</v>
      </c>
    </row>
    <row r="53" spans="22:36" ht="12.75">
      <c r="V53" s="30">
        <v>57</v>
      </c>
      <c r="W53" s="31">
        <v>2</v>
      </c>
      <c r="X53" s="32">
        <v>7</v>
      </c>
      <c r="Y53" s="32">
        <v>7</v>
      </c>
      <c r="Z53" s="32">
        <v>2</v>
      </c>
      <c r="AA53" s="33">
        <v>2</v>
      </c>
      <c r="AB53" s="33">
        <v>2</v>
      </c>
      <c r="AC53" s="31">
        <v>2</v>
      </c>
      <c r="AD53" s="32">
        <v>2</v>
      </c>
      <c r="AE53" s="32">
        <v>2</v>
      </c>
      <c r="AF53" s="32">
        <v>2</v>
      </c>
      <c r="AG53" s="32">
        <v>7</v>
      </c>
      <c r="AH53" s="32">
        <v>7</v>
      </c>
      <c r="AI53" s="31">
        <v>7</v>
      </c>
      <c r="AJ53" s="32">
        <v>6</v>
      </c>
    </row>
    <row r="54" spans="22:36" ht="12.75">
      <c r="V54" s="30">
        <v>56</v>
      </c>
      <c r="W54" s="31">
        <v>2</v>
      </c>
      <c r="X54" s="32">
        <v>7</v>
      </c>
      <c r="Y54" s="32">
        <v>7</v>
      </c>
      <c r="Z54" s="32">
        <v>2</v>
      </c>
      <c r="AA54" s="33">
        <v>2</v>
      </c>
      <c r="AB54" s="33">
        <v>2</v>
      </c>
      <c r="AC54" s="31">
        <v>2</v>
      </c>
      <c r="AD54" s="32">
        <v>2</v>
      </c>
      <c r="AE54" s="32">
        <v>2</v>
      </c>
      <c r="AF54" s="32">
        <v>2</v>
      </c>
      <c r="AG54" s="32">
        <v>7</v>
      </c>
      <c r="AH54" s="32">
        <v>7</v>
      </c>
      <c r="AI54" s="31">
        <v>6</v>
      </c>
      <c r="AJ54" s="32">
        <v>6</v>
      </c>
    </row>
    <row r="55" spans="22:36" ht="12.75">
      <c r="V55" s="30">
        <v>55</v>
      </c>
      <c r="W55" s="31">
        <v>2</v>
      </c>
      <c r="X55" s="32">
        <v>7</v>
      </c>
      <c r="Y55" s="32">
        <v>7</v>
      </c>
      <c r="Z55" s="32">
        <v>2</v>
      </c>
      <c r="AA55" s="33">
        <v>2</v>
      </c>
      <c r="AB55" s="33">
        <v>2</v>
      </c>
      <c r="AC55" s="31">
        <v>2</v>
      </c>
      <c r="AD55" s="32">
        <v>2</v>
      </c>
      <c r="AE55" s="32">
        <v>2</v>
      </c>
      <c r="AF55" s="32">
        <v>2</v>
      </c>
      <c r="AG55" s="32">
        <v>7</v>
      </c>
      <c r="AH55" s="32">
        <v>6</v>
      </c>
      <c r="AI55" s="31">
        <v>6</v>
      </c>
      <c r="AJ55" s="32">
        <v>6</v>
      </c>
    </row>
    <row r="56" spans="22:36" ht="12.75">
      <c r="V56" s="30">
        <v>54</v>
      </c>
      <c r="W56" s="31">
        <v>2</v>
      </c>
      <c r="X56" s="32">
        <v>7</v>
      </c>
      <c r="Y56" s="32">
        <v>7</v>
      </c>
      <c r="Z56" s="32">
        <v>2</v>
      </c>
      <c r="AA56" s="33">
        <v>2</v>
      </c>
      <c r="AB56" s="33">
        <v>2</v>
      </c>
      <c r="AC56" s="31">
        <v>2</v>
      </c>
      <c r="AD56" s="32">
        <v>2</v>
      </c>
      <c r="AE56" s="32">
        <v>2</v>
      </c>
      <c r="AF56" s="32">
        <v>2</v>
      </c>
      <c r="AG56" s="32">
        <v>6</v>
      </c>
      <c r="AH56" s="32">
        <v>6</v>
      </c>
      <c r="AI56" s="31">
        <v>6</v>
      </c>
      <c r="AJ56" s="32">
        <v>6</v>
      </c>
    </row>
    <row r="57" spans="22:36" ht="12.75">
      <c r="V57" s="30">
        <v>53</v>
      </c>
      <c r="W57" s="31">
        <v>2</v>
      </c>
      <c r="X57" s="32">
        <v>7</v>
      </c>
      <c r="Y57" s="32">
        <v>7</v>
      </c>
      <c r="Z57" s="32">
        <v>2</v>
      </c>
      <c r="AA57" s="33">
        <v>2</v>
      </c>
      <c r="AB57" s="33">
        <v>2</v>
      </c>
      <c r="AC57" s="31">
        <v>2</v>
      </c>
      <c r="AD57" s="32">
        <v>2</v>
      </c>
      <c r="AE57" s="32">
        <v>2</v>
      </c>
      <c r="AF57" s="32">
        <v>1</v>
      </c>
      <c r="AG57" s="32">
        <v>6</v>
      </c>
      <c r="AH57" s="32">
        <v>6</v>
      </c>
      <c r="AI57" s="31">
        <v>6</v>
      </c>
      <c r="AJ57" s="32">
        <v>6</v>
      </c>
    </row>
    <row r="58" spans="22:36" ht="12.75">
      <c r="V58" s="30">
        <v>52</v>
      </c>
      <c r="W58" s="31">
        <v>2</v>
      </c>
      <c r="X58" s="32">
        <v>7</v>
      </c>
      <c r="Y58" s="32">
        <v>7</v>
      </c>
      <c r="Z58" s="32">
        <v>2</v>
      </c>
      <c r="AA58" s="33">
        <v>2</v>
      </c>
      <c r="AB58" s="33">
        <v>2</v>
      </c>
      <c r="AC58" s="31">
        <v>2</v>
      </c>
      <c r="AD58" s="32">
        <v>2</v>
      </c>
      <c r="AE58" s="32">
        <v>1</v>
      </c>
      <c r="AF58" s="32">
        <v>1</v>
      </c>
      <c r="AG58" s="32">
        <v>6</v>
      </c>
      <c r="AH58" s="32">
        <v>6</v>
      </c>
      <c r="AI58" s="31">
        <v>6</v>
      </c>
      <c r="AJ58" s="32">
        <v>6</v>
      </c>
    </row>
    <row r="59" spans="22:36" ht="12.75">
      <c r="V59" s="30">
        <v>51</v>
      </c>
      <c r="W59" s="31">
        <v>2</v>
      </c>
      <c r="X59" s="32">
        <v>7</v>
      </c>
      <c r="Y59" s="32">
        <v>7</v>
      </c>
      <c r="Z59" s="32">
        <v>2</v>
      </c>
      <c r="AA59" s="33">
        <v>2</v>
      </c>
      <c r="AB59" s="33">
        <v>2</v>
      </c>
      <c r="AC59" s="31">
        <v>2</v>
      </c>
      <c r="AD59" s="32">
        <v>1</v>
      </c>
      <c r="AE59" s="32">
        <v>1</v>
      </c>
      <c r="AF59" s="32">
        <v>1</v>
      </c>
      <c r="AG59" s="32">
        <v>6</v>
      </c>
      <c r="AH59" s="32">
        <v>6</v>
      </c>
      <c r="AI59" s="31">
        <v>6</v>
      </c>
      <c r="AJ59" s="32">
        <v>6</v>
      </c>
    </row>
    <row r="60" spans="22:36" ht="12.75">
      <c r="V60" s="30">
        <v>50</v>
      </c>
      <c r="W60" s="31">
        <v>2</v>
      </c>
      <c r="X60" s="32">
        <v>7</v>
      </c>
      <c r="Y60" s="32">
        <v>7</v>
      </c>
      <c r="Z60" s="32">
        <v>2</v>
      </c>
      <c r="AA60" s="33">
        <v>2</v>
      </c>
      <c r="AB60" s="33">
        <v>2</v>
      </c>
      <c r="AC60" s="31">
        <v>1</v>
      </c>
      <c r="AD60" s="32">
        <v>1</v>
      </c>
      <c r="AE60" s="32">
        <v>1</v>
      </c>
      <c r="AF60" s="32">
        <v>1</v>
      </c>
      <c r="AG60" s="32">
        <v>6</v>
      </c>
      <c r="AH60" s="32">
        <v>6</v>
      </c>
      <c r="AI60" s="31">
        <v>6</v>
      </c>
      <c r="AJ60" s="32">
        <v>6</v>
      </c>
    </row>
    <row r="61" spans="22:36" ht="12.75">
      <c r="V61" s="30">
        <v>49</v>
      </c>
      <c r="W61" s="31">
        <v>2</v>
      </c>
      <c r="X61" s="32">
        <v>7</v>
      </c>
      <c r="Y61" s="32">
        <v>7</v>
      </c>
      <c r="Z61" s="32">
        <v>2</v>
      </c>
      <c r="AA61" s="33">
        <v>2</v>
      </c>
      <c r="AB61" s="33">
        <v>1</v>
      </c>
      <c r="AC61" s="31">
        <v>1</v>
      </c>
      <c r="AD61" s="32">
        <v>1</v>
      </c>
      <c r="AE61" s="32">
        <v>1</v>
      </c>
      <c r="AF61" s="32">
        <v>1</v>
      </c>
      <c r="AG61" s="32">
        <v>6</v>
      </c>
      <c r="AH61" s="32">
        <v>6</v>
      </c>
      <c r="AI61" s="31">
        <v>6</v>
      </c>
      <c r="AJ61" s="32">
        <v>6</v>
      </c>
    </row>
    <row r="62" spans="22:36" ht="12.75">
      <c r="V62" s="30">
        <v>48</v>
      </c>
      <c r="W62" s="31">
        <v>2</v>
      </c>
      <c r="X62" s="32">
        <v>7</v>
      </c>
      <c r="Y62" s="32">
        <v>7</v>
      </c>
      <c r="Z62" s="32">
        <v>2</v>
      </c>
      <c r="AA62" s="33">
        <v>1</v>
      </c>
      <c r="AB62" s="33">
        <v>1</v>
      </c>
      <c r="AC62" s="31">
        <v>1</v>
      </c>
      <c r="AD62" s="32">
        <v>1</v>
      </c>
      <c r="AE62" s="32">
        <v>1</v>
      </c>
      <c r="AF62" s="32">
        <v>1</v>
      </c>
      <c r="AG62" s="32">
        <v>6</v>
      </c>
      <c r="AH62" s="32">
        <v>6</v>
      </c>
      <c r="AI62" s="31">
        <v>6</v>
      </c>
      <c r="AJ62" s="32">
        <v>6</v>
      </c>
    </row>
    <row r="63" spans="22:36" ht="12.75">
      <c r="V63" s="30">
        <v>47</v>
      </c>
      <c r="W63" s="31">
        <v>2</v>
      </c>
      <c r="X63" s="32">
        <v>7</v>
      </c>
      <c r="Y63" s="32">
        <v>7</v>
      </c>
      <c r="Z63" s="32">
        <v>1</v>
      </c>
      <c r="AA63" s="33">
        <v>1</v>
      </c>
      <c r="AB63" s="33">
        <v>1</v>
      </c>
      <c r="AC63" s="31">
        <v>1</v>
      </c>
      <c r="AD63" s="32">
        <v>1</v>
      </c>
      <c r="AE63" s="32">
        <v>1</v>
      </c>
      <c r="AF63" s="32">
        <v>1</v>
      </c>
      <c r="AG63" s="32">
        <v>6</v>
      </c>
      <c r="AH63" s="32">
        <v>6</v>
      </c>
      <c r="AI63" s="31">
        <v>6</v>
      </c>
      <c r="AJ63" s="32">
        <v>6</v>
      </c>
    </row>
    <row r="64" spans="22:36" ht="12.75">
      <c r="V64" s="30">
        <v>46</v>
      </c>
      <c r="W64" s="31">
        <v>2</v>
      </c>
      <c r="X64" s="32">
        <v>7</v>
      </c>
      <c r="Y64" s="32">
        <v>6</v>
      </c>
      <c r="Z64" s="32">
        <v>1</v>
      </c>
      <c r="AA64" s="33">
        <v>1</v>
      </c>
      <c r="AB64" s="33">
        <v>1</v>
      </c>
      <c r="AC64" s="31">
        <v>1</v>
      </c>
      <c r="AD64" s="32">
        <v>1</v>
      </c>
      <c r="AE64" s="32">
        <v>1</v>
      </c>
      <c r="AF64" s="32">
        <v>1</v>
      </c>
      <c r="AG64" s="32">
        <v>6</v>
      </c>
      <c r="AH64" s="32">
        <v>6</v>
      </c>
      <c r="AI64" s="31">
        <v>6</v>
      </c>
      <c r="AJ64" s="32">
        <v>6</v>
      </c>
    </row>
    <row r="65" spans="22:36" ht="12.75">
      <c r="V65" s="30">
        <v>45</v>
      </c>
      <c r="W65" s="31">
        <v>2</v>
      </c>
      <c r="X65" s="32">
        <v>6</v>
      </c>
      <c r="Y65" s="32">
        <v>6</v>
      </c>
      <c r="Z65" s="32">
        <v>1</v>
      </c>
      <c r="AA65" s="33">
        <v>1</v>
      </c>
      <c r="AB65" s="33">
        <v>1</v>
      </c>
      <c r="AC65" s="31">
        <v>1</v>
      </c>
      <c r="AD65" s="32">
        <v>1</v>
      </c>
      <c r="AE65" s="32">
        <v>1</v>
      </c>
      <c r="AF65" s="32">
        <v>1</v>
      </c>
      <c r="AG65" s="32">
        <v>6</v>
      </c>
      <c r="AH65" s="32">
        <v>6</v>
      </c>
      <c r="AI65" s="31">
        <v>6</v>
      </c>
      <c r="AJ65" s="32">
        <v>6</v>
      </c>
    </row>
    <row r="66" spans="22:36" ht="12.75">
      <c r="V66" s="30">
        <v>44</v>
      </c>
      <c r="W66" s="31">
        <v>1</v>
      </c>
      <c r="X66" s="32">
        <v>6</v>
      </c>
      <c r="Y66" s="32">
        <v>6</v>
      </c>
      <c r="Z66" s="32">
        <v>1</v>
      </c>
      <c r="AA66" s="33">
        <v>1</v>
      </c>
      <c r="AB66" s="33">
        <v>1</v>
      </c>
      <c r="AC66" s="31">
        <v>1</v>
      </c>
      <c r="AD66" s="32">
        <v>1</v>
      </c>
      <c r="AE66" s="32">
        <v>1</v>
      </c>
      <c r="AF66" s="32">
        <v>1</v>
      </c>
      <c r="AG66" s="32">
        <v>6</v>
      </c>
      <c r="AH66" s="32">
        <v>6</v>
      </c>
      <c r="AI66" s="31">
        <v>6</v>
      </c>
      <c r="AJ66" s="32">
        <v>6</v>
      </c>
    </row>
    <row r="67" spans="22:36" ht="12.75">
      <c r="V67" s="30">
        <v>43</v>
      </c>
      <c r="W67" s="31">
        <v>1</v>
      </c>
      <c r="X67" s="32">
        <v>6</v>
      </c>
      <c r="Y67" s="32">
        <v>6</v>
      </c>
      <c r="Z67" s="32">
        <v>1</v>
      </c>
      <c r="AA67" s="33">
        <v>1</v>
      </c>
      <c r="AB67" s="33">
        <v>1</v>
      </c>
      <c r="AC67" s="31">
        <v>1</v>
      </c>
      <c r="AD67" s="32">
        <v>1</v>
      </c>
      <c r="AE67" s="32">
        <v>1</v>
      </c>
      <c r="AF67" s="32">
        <v>1</v>
      </c>
      <c r="AG67" s="32">
        <v>6</v>
      </c>
      <c r="AH67" s="32">
        <v>6</v>
      </c>
      <c r="AI67" s="31">
        <v>6</v>
      </c>
      <c r="AJ67" s="32">
        <v>5</v>
      </c>
    </row>
    <row r="68" spans="22:36" ht="12.75">
      <c r="V68" s="30">
        <v>42</v>
      </c>
      <c r="W68" s="31">
        <v>1</v>
      </c>
      <c r="X68" s="32">
        <v>6</v>
      </c>
      <c r="Y68" s="32">
        <v>6</v>
      </c>
      <c r="Z68" s="32">
        <v>1</v>
      </c>
      <c r="AA68" s="33">
        <v>1</v>
      </c>
      <c r="AB68" s="33">
        <v>1</v>
      </c>
      <c r="AC68" s="31">
        <v>1</v>
      </c>
      <c r="AD68" s="32">
        <v>1</v>
      </c>
      <c r="AE68" s="32">
        <v>1</v>
      </c>
      <c r="AF68" s="32">
        <v>1</v>
      </c>
      <c r="AG68" s="32">
        <v>6</v>
      </c>
      <c r="AH68" s="32">
        <v>6</v>
      </c>
      <c r="AI68" s="31">
        <v>5</v>
      </c>
      <c r="AJ68" s="32">
        <v>5</v>
      </c>
    </row>
    <row r="69" spans="22:36" ht="12.75">
      <c r="V69" s="30">
        <v>41</v>
      </c>
      <c r="W69" s="31">
        <v>1</v>
      </c>
      <c r="X69" s="32">
        <v>6</v>
      </c>
      <c r="Y69" s="32">
        <v>6</v>
      </c>
      <c r="Z69" s="32">
        <v>1</v>
      </c>
      <c r="AA69" s="33">
        <v>1</v>
      </c>
      <c r="AB69" s="33">
        <v>1</v>
      </c>
      <c r="AC69" s="31">
        <v>1</v>
      </c>
      <c r="AD69" s="32">
        <v>1</v>
      </c>
      <c r="AE69" s="32">
        <v>1</v>
      </c>
      <c r="AF69" s="32">
        <v>1</v>
      </c>
      <c r="AG69" s="32">
        <v>6</v>
      </c>
      <c r="AH69" s="32">
        <v>5</v>
      </c>
      <c r="AI69" s="31">
        <v>5</v>
      </c>
      <c r="AJ69" s="32">
        <v>5</v>
      </c>
    </row>
    <row r="70" spans="22:36" ht="12.75">
      <c r="V70" s="30">
        <v>40</v>
      </c>
      <c r="W70" s="31">
        <v>1</v>
      </c>
      <c r="X70" s="32">
        <v>6</v>
      </c>
      <c r="Y70" s="32">
        <v>6</v>
      </c>
      <c r="Z70" s="32">
        <v>1</v>
      </c>
      <c r="AA70" s="33">
        <v>1</v>
      </c>
      <c r="AB70" s="33">
        <v>1</v>
      </c>
      <c r="AC70" s="31">
        <v>1</v>
      </c>
      <c r="AD70" s="32">
        <v>1</v>
      </c>
      <c r="AE70" s="32">
        <v>1</v>
      </c>
      <c r="AF70" s="32">
        <v>1</v>
      </c>
      <c r="AG70" s="32">
        <v>5</v>
      </c>
      <c r="AH70" s="32">
        <v>5</v>
      </c>
      <c r="AI70" s="31">
        <v>5</v>
      </c>
      <c r="AJ70" s="32">
        <v>5</v>
      </c>
    </row>
    <row r="71" spans="22:36" ht="12.75">
      <c r="V71" s="30">
        <v>39</v>
      </c>
      <c r="W71" s="31">
        <v>1</v>
      </c>
      <c r="X71" s="32">
        <v>6</v>
      </c>
      <c r="Y71" s="32">
        <v>6</v>
      </c>
      <c r="Z71" s="32">
        <v>1</v>
      </c>
      <c r="AA71" s="33">
        <v>1</v>
      </c>
      <c r="AB71" s="33">
        <v>1</v>
      </c>
      <c r="AC71" s="31">
        <v>1</v>
      </c>
      <c r="AD71" s="32">
        <v>1</v>
      </c>
      <c r="AE71" s="32">
        <v>1</v>
      </c>
      <c r="AF71" s="32">
        <v>0</v>
      </c>
      <c r="AG71" s="32">
        <v>5</v>
      </c>
      <c r="AH71" s="32">
        <v>5</v>
      </c>
      <c r="AI71" s="31">
        <v>5</v>
      </c>
      <c r="AJ71" s="32">
        <v>5</v>
      </c>
    </row>
    <row r="72" spans="22:36" ht="12.75">
      <c r="V72" s="30">
        <v>38</v>
      </c>
      <c r="W72" s="31">
        <v>1</v>
      </c>
      <c r="X72" s="32">
        <v>6</v>
      </c>
      <c r="Y72" s="32">
        <v>6</v>
      </c>
      <c r="Z72" s="32">
        <v>1</v>
      </c>
      <c r="AA72" s="33">
        <v>1</v>
      </c>
      <c r="AB72" s="33">
        <v>1</v>
      </c>
      <c r="AC72" s="31">
        <v>1</v>
      </c>
      <c r="AD72" s="32">
        <v>1</v>
      </c>
      <c r="AE72" s="32">
        <v>0</v>
      </c>
      <c r="AF72" s="32">
        <v>0</v>
      </c>
      <c r="AG72" s="32">
        <v>5</v>
      </c>
      <c r="AH72" s="32">
        <v>5</v>
      </c>
      <c r="AI72" s="31">
        <v>5</v>
      </c>
      <c r="AJ72" s="32">
        <v>5</v>
      </c>
    </row>
    <row r="73" spans="22:36" ht="12.75">
      <c r="V73" s="30">
        <v>37</v>
      </c>
      <c r="W73" s="31">
        <v>1</v>
      </c>
      <c r="X73" s="32">
        <v>6</v>
      </c>
      <c r="Y73" s="32">
        <v>6</v>
      </c>
      <c r="Z73" s="32">
        <v>1</v>
      </c>
      <c r="AA73" s="33">
        <v>1</v>
      </c>
      <c r="AB73" s="33">
        <v>1</v>
      </c>
      <c r="AC73" s="31">
        <v>1</v>
      </c>
      <c r="AD73" s="32">
        <v>0</v>
      </c>
      <c r="AE73" s="32">
        <v>0</v>
      </c>
      <c r="AF73" s="32">
        <v>0</v>
      </c>
      <c r="AG73" s="32">
        <v>5</v>
      </c>
      <c r="AH73" s="32">
        <v>5</v>
      </c>
      <c r="AI73" s="31">
        <v>5</v>
      </c>
      <c r="AJ73" s="32">
        <v>5</v>
      </c>
    </row>
    <row r="74" spans="22:36" ht="12.75">
      <c r="V74" s="30">
        <v>36</v>
      </c>
      <c r="W74" s="31">
        <v>1</v>
      </c>
      <c r="X74" s="32">
        <v>6</v>
      </c>
      <c r="Y74" s="32">
        <v>6</v>
      </c>
      <c r="Z74" s="32">
        <v>1</v>
      </c>
      <c r="AA74" s="33">
        <v>1</v>
      </c>
      <c r="AB74" s="33">
        <v>1</v>
      </c>
      <c r="AC74" s="31">
        <v>0</v>
      </c>
      <c r="AD74" s="32">
        <v>0</v>
      </c>
      <c r="AE74" s="32">
        <v>0</v>
      </c>
      <c r="AF74" s="32">
        <v>0</v>
      </c>
      <c r="AG74" s="32">
        <v>5</v>
      </c>
      <c r="AH74" s="32">
        <v>5</v>
      </c>
      <c r="AI74" s="31">
        <v>5</v>
      </c>
      <c r="AJ74" s="32">
        <v>5</v>
      </c>
    </row>
    <row r="75" spans="22:36" ht="12.75">
      <c r="V75" s="30">
        <v>35</v>
      </c>
      <c r="W75" s="31">
        <v>1</v>
      </c>
      <c r="X75" s="32">
        <v>6</v>
      </c>
      <c r="Y75" s="32">
        <v>6</v>
      </c>
      <c r="Z75" s="32">
        <v>1</v>
      </c>
      <c r="AA75" s="33">
        <v>1</v>
      </c>
      <c r="AB75" s="33">
        <v>0</v>
      </c>
      <c r="AC75" s="31">
        <v>0</v>
      </c>
      <c r="AD75" s="32">
        <v>0</v>
      </c>
      <c r="AE75" s="32">
        <v>0</v>
      </c>
      <c r="AF75" s="32">
        <v>0</v>
      </c>
      <c r="AG75" s="32">
        <v>5</v>
      </c>
      <c r="AH75" s="32">
        <v>5</v>
      </c>
      <c r="AI75" s="31">
        <v>5</v>
      </c>
      <c r="AJ75" s="32">
        <v>5</v>
      </c>
    </row>
    <row r="76" spans="22:36" ht="12.75">
      <c r="V76" s="30">
        <v>34</v>
      </c>
      <c r="W76" s="31">
        <v>1</v>
      </c>
      <c r="X76" s="32">
        <v>6</v>
      </c>
      <c r="Y76" s="32">
        <v>6</v>
      </c>
      <c r="Z76" s="32">
        <v>1</v>
      </c>
      <c r="AA76" s="33">
        <v>0</v>
      </c>
      <c r="AB76" s="33">
        <v>0</v>
      </c>
      <c r="AC76" s="31">
        <v>0</v>
      </c>
      <c r="AD76" s="32">
        <v>0</v>
      </c>
      <c r="AE76" s="32">
        <v>0</v>
      </c>
      <c r="AF76" s="32">
        <v>0</v>
      </c>
      <c r="AG76" s="32">
        <v>5</v>
      </c>
      <c r="AH76" s="32">
        <v>5</v>
      </c>
      <c r="AI76" s="31">
        <v>5</v>
      </c>
      <c r="AJ76" s="32">
        <v>5</v>
      </c>
    </row>
    <row r="77" spans="22:36" ht="12.75">
      <c r="V77" s="30">
        <v>33</v>
      </c>
      <c r="W77" s="31">
        <v>1</v>
      </c>
      <c r="X77" s="32">
        <v>6</v>
      </c>
      <c r="Y77" s="32">
        <v>6</v>
      </c>
      <c r="Z77" s="32">
        <v>0</v>
      </c>
      <c r="AA77" s="33">
        <v>0</v>
      </c>
      <c r="AB77" s="33">
        <v>0</v>
      </c>
      <c r="AC77" s="31">
        <v>0</v>
      </c>
      <c r="AD77" s="32">
        <v>0</v>
      </c>
      <c r="AE77" s="32">
        <v>0</v>
      </c>
      <c r="AF77" s="32">
        <v>0</v>
      </c>
      <c r="AG77" s="32">
        <v>5</v>
      </c>
      <c r="AH77" s="32">
        <v>5</v>
      </c>
      <c r="AI77" s="31">
        <v>5</v>
      </c>
      <c r="AJ77" s="32">
        <v>5</v>
      </c>
    </row>
    <row r="78" spans="22:36" ht="12.75">
      <c r="V78" s="30">
        <v>32</v>
      </c>
      <c r="W78" s="31">
        <v>1</v>
      </c>
      <c r="X78" s="32">
        <v>6</v>
      </c>
      <c r="Y78" s="32">
        <v>5</v>
      </c>
      <c r="Z78" s="32">
        <v>0</v>
      </c>
      <c r="AA78" s="33">
        <v>0</v>
      </c>
      <c r="AB78" s="33">
        <v>0</v>
      </c>
      <c r="AC78" s="31">
        <v>0</v>
      </c>
      <c r="AD78" s="32">
        <v>0</v>
      </c>
      <c r="AE78" s="32">
        <v>0</v>
      </c>
      <c r="AF78" s="32">
        <v>0</v>
      </c>
      <c r="AG78" s="32">
        <v>5</v>
      </c>
      <c r="AH78" s="32">
        <v>5</v>
      </c>
      <c r="AI78" s="31">
        <v>5</v>
      </c>
      <c r="AJ78" s="32">
        <v>5</v>
      </c>
    </row>
    <row r="79" spans="22:36" ht="12.75">
      <c r="V79" s="30">
        <v>31</v>
      </c>
      <c r="W79" s="31">
        <v>1</v>
      </c>
      <c r="X79" s="32">
        <v>5</v>
      </c>
      <c r="Y79" s="32">
        <v>5</v>
      </c>
      <c r="Z79" s="32">
        <v>0</v>
      </c>
      <c r="AA79" s="33">
        <v>0</v>
      </c>
      <c r="AB79" s="33">
        <v>0</v>
      </c>
      <c r="AC79" s="31">
        <v>0</v>
      </c>
      <c r="AD79" s="32">
        <v>0</v>
      </c>
      <c r="AE79" s="32">
        <v>0</v>
      </c>
      <c r="AF79" s="32">
        <v>0</v>
      </c>
      <c r="AG79" s="32">
        <v>5</v>
      </c>
      <c r="AH79" s="32">
        <v>5</v>
      </c>
      <c r="AI79" s="31">
        <v>5</v>
      </c>
      <c r="AJ79" s="32">
        <v>5</v>
      </c>
    </row>
    <row r="80" spans="22:36" ht="12.75">
      <c r="V80" s="30">
        <v>30</v>
      </c>
      <c r="W80" s="31">
        <v>0</v>
      </c>
      <c r="X80" s="32">
        <v>5</v>
      </c>
      <c r="Y80" s="32">
        <v>5</v>
      </c>
      <c r="Z80" s="32">
        <v>0</v>
      </c>
      <c r="AA80" s="33">
        <v>0</v>
      </c>
      <c r="AB80" s="33">
        <v>0</v>
      </c>
      <c r="AC80" s="31">
        <v>0</v>
      </c>
      <c r="AD80" s="32">
        <v>0</v>
      </c>
      <c r="AE80" s="32">
        <v>0</v>
      </c>
      <c r="AF80" s="32">
        <v>0</v>
      </c>
      <c r="AG80" s="32">
        <v>5</v>
      </c>
      <c r="AH80" s="32">
        <v>5</v>
      </c>
      <c r="AI80" s="31">
        <v>5</v>
      </c>
      <c r="AJ80" s="32">
        <v>5</v>
      </c>
    </row>
    <row r="81" spans="22:36" ht="12.75">
      <c r="V81" s="30">
        <v>29</v>
      </c>
      <c r="W81" s="31">
        <v>0</v>
      </c>
      <c r="X81" s="32">
        <v>5</v>
      </c>
      <c r="Y81" s="32">
        <v>5</v>
      </c>
      <c r="Z81" s="32">
        <v>0</v>
      </c>
      <c r="AA81" s="33">
        <v>0</v>
      </c>
      <c r="AB81" s="33">
        <v>0</v>
      </c>
      <c r="AC81" s="31">
        <v>0</v>
      </c>
      <c r="AD81" s="32">
        <v>0</v>
      </c>
      <c r="AE81" s="32">
        <v>0</v>
      </c>
      <c r="AF81" s="32">
        <v>0</v>
      </c>
      <c r="AG81" s="32">
        <v>5</v>
      </c>
      <c r="AH81" s="32">
        <v>5</v>
      </c>
      <c r="AI81" s="31">
        <v>5</v>
      </c>
      <c r="AJ81" s="32">
        <v>4</v>
      </c>
    </row>
    <row r="82" spans="22:36" ht="12.75">
      <c r="V82" s="30">
        <v>28</v>
      </c>
      <c r="W82" s="31">
        <v>0</v>
      </c>
      <c r="X82" s="32">
        <v>5</v>
      </c>
      <c r="Y82" s="32">
        <v>5</v>
      </c>
      <c r="Z82" s="32">
        <v>0</v>
      </c>
      <c r="AA82" s="33">
        <v>0</v>
      </c>
      <c r="AB82" s="33">
        <v>0</v>
      </c>
      <c r="AC82" s="31">
        <v>0</v>
      </c>
      <c r="AD82" s="32">
        <v>0</v>
      </c>
      <c r="AE82" s="32">
        <v>0</v>
      </c>
      <c r="AF82" s="32">
        <v>0</v>
      </c>
      <c r="AG82" s="32">
        <v>5</v>
      </c>
      <c r="AH82" s="32">
        <v>5</v>
      </c>
      <c r="AI82" s="31">
        <v>4</v>
      </c>
      <c r="AJ82" s="31">
        <v>4</v>
      </c>
    </row>
    <row r="83" spans="22:36" ht="12.75">
      <c r="V83" s="30">
        <v>27</v>
      </c>
      <c r="W83" s="31">
        <v>0</v>
      </c>
      <c r="X83" s="32">
        <v>5</v>
      </c>
      <c r="Y83" s="32">
        <v>5</v>
      </c>
      <c r="Z83" s="32">
        <v>0</v>
      </c>
      <c r="AA83" s="33">
        <v>0</v>
      </c>
      <c r="AB83" s="33">
        <v>0</v>
      </c>
      <c r="AC83" s="31">
        <v>0</v>
      </c>
      <c r="AD83" s="32">
        <v>0</v>
      </c>
      <c r="AE83" s="32">
        <v>0</v>
      </c>
      <c r="AF83" s="32">
        <v>0</v>
      </c>
      <c r="AG83" s="32">
        <v>5</v>
      </c>
      <c r="AH83" s="32">
        <v>4</v>
      </c>
      <c r="AI83" s="31">
        <v>4</v>
      </c>
      <c r="AJ83" s="31">
        <v>4</v>
      </c>
    </row>
    <row r="84" spans="22:36" ht="12.75">
      <c r="V84" s="30">
        <v>26</v>
      </c>
      <c r="W84" s="31">
        <v>0</v>
      </c>
      <c r="X84" s="32">
        <v>5</v>
      </c>
      <c r="Y84" s="32">
        <v>5</v>
      </c>
      <c r="Z84" s="32">
        <v>0</v>
      </c>
      <c r="AA84" s="33">
        <v>0</v>
      </c>
      <c r="AB84" s="33">
        <v>0</v>
      </c>
      <c r="AC84" s="31">
        <v>0</v>
      </c>
      <c r="AD84" s="32">
        <v>0</v>
      </c>
      <c r="AE84" s="32">
        <v>0</v>
      </c>
      <c r="AF84" s="32">
        <v>0</v>
      </c>
      <c r="AG84" s="32">
        <v>4</v>
      </c>
      <c r="AH84" s="32">
        <v>4</v>
      </c>
      <c r="AI84" s="31">
        <v>4</v>
      </c>
      <c r="AJ84" s="31">
        <v>4</v>
      </c>
    </row>
    <row r="85" spans="22:36" ht="12.75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22:36" ht="12.75"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22:36" ht="12.75"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22:36" ht="12.75"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22:36" ht="12.75"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22:36" ht="12.75">
      <c r="V90" s="30">
        <v>100</v>
      </c>
      <c r="W90" s="31">
        <v>5</v>
      </c>
      <c r="X90" s="32">
        <v>10</v>
      </c>
      <c r="Y90" s="32">
        <v>10</v>
      </c>
      <c r="Z90" s="32">
        <v>5</v>
      </c>
      <c r="AA90" s="33">
        <v>5</v>
      </c>
      <c r="AB90" s="33">
        <v>5</v>
      </c>
      <c r="AC90" s="31">
        <v>5</v>
      </c>
      <c r="AD90" s="32">
        <v>5</v>
      </c>
      <c r="AE90" s="32">
        <v>5</v>
      </c>
      <c r="AF90" s="32">
        <v>5</v>
      </c>
      <c r="AG90" s="32">
        <v>10</v>
      </c>
      <c r="AH90" s="32">
        <v>10</v>
      </c>
      <c r="AI90" s="31">
        <v>10</v>
      </c>
      <c r="AJ90" s="32">
        <v>10</v>
      </c>
    </row>
    <row r="91" spans="22:36" ht="12.75">
      <c r="V91" s="30">
        <v>99</v>
      </c>
      <c r="W91" s="31">
        <v>5</v>
      </c>
      <c r="X91" s="32">
        <v>10</v>
      </c>
      <c r="Y91" s="32">
        <v>10</v>
      </c>
      <c r="Z91" s="32">
        <v>5</v>
      </c>
      <c r="AA91" s="33">
        <v>5</v>
      </c>
      <c r="AB91" s="33">
        <v>5</v>
      </c>
      <c r="AC91" s="31">
        <v>5</v>
      </c>
      <c r="AD91" s="32">
        <v>5</v>
      </c>
      <c r="AE91" s="32">
        <v>5</v>
      </c>
      <c r="AF91" s="32">
        <v>5</v>
      </c>
      <c r="AG91" s="32">
        <v>10</v>
      </c>
      <c r="AH91" s="32">
        <v>10</v>
      </c>
      <c r="AI91" s="31">
        <v>10</v>
      </c>
      <c r="AJ91" s="32">
        <v>9</v>
      </c>
    </row>
    <row r="92" spans="22:36" ht="12.75">
      <c r="V92" s="30">
        <v>98</v>
      </c>
      <c r="W92" s="31">
        <v>5</v>
      </c>
      <c r="X92" s="32">
        <v>10</v>
      </c>
      <c r="Y92" s="32">
        <v>10</v>
      </c>
      <c r="Z92" s="32">
        <v>5</v>
      </c>
      <c r="AA92" s="33">
        <v>5</v>
      </c>
      <c r="AB92" s="33">
        <v>5</v>
      </c>
      <c r="AC92" s="31">
        <v>5</v>
      </c>
      <c r="AD92" s="32">
        <v>5</v>
      </c>
      <c r="AE92" s="32">
        <v>5</v>
      </c>
      <c r="AF92" s="32">
        <v>5</v>
      </c>
      <c r="AG92" s="32">
        <v>10</v>
      </c>
      <c r="AH92" s="32">
        <v>10</v>
      </c>
      <c r="AI92" s="31">
        <v>9</v>
      </c>
      <c r="AJ92" s="32">
        <v>9</v>
      </c>
    </row>
    <row r="93" spans="22:36" ht="12.75">
      <c r="V93" s="30">
        <v>97</v>
      </c>
      <c r="W93" s="31">
        <v>5</v>
      </c>
      <c r="X93" s="32">
        <v>10</v>
      </c>
      <c r="Y93" s="32">
        <v>10</v>
      </c>
      <c r="Z93" s="32">
        <v>5</v>
      </c>
      <c r="AA93" s="33">
        <v>5</v>
      </c>
      <c r="AB93" s="33">
        <v>5</v>
      </c>
      <c r="AC93" s="31">
        <v>5</v>
      </c>
      <c r="AD93" s="32">
        <v>5</v>
      </c>
      <c r="AE93" s="32">
        <v>5</v>
      </c>
      <c r="AF93" s="32">
        <v>5</v>
      </c>
      <c r="AG93" s="32">
        <v>10</v>
      </c>
      <c r="AH93" s="32">
        <v>9</v>
      </c>
      <c r="AI93" s="31">
        <v>9</v>
      </c>
      <c r="AJ93" s="32">
        <v>9</v>
      </c>
    </row>
    <row r="94" spans="22:36" ht="12.75">
      <c r="V94" s="30">
        <v>96</v>
      </c>
      <c r="W94" s="31">
        <v>5</v>
      </c>
      <c r="X94" s="32">
        <v>10</v>
      </c>
      <c r="Y94" s="32">
        <v>10</v>
      </c>
      <c r="Z94" s="32">
        <v>5</v>
      </c>
      <c r="AA94" s="33">
        <v>5</v>
      </c>
      <c r="AB94" s="33">
        <v>5</v>
      </c>
      <c r="AC94" s="31">
        <v>5</v>
      </c>
      <c r="AD94" s="32">
        <v>5</v>
      </c>
      <c r="AE94" s="32">
        <v>5</v>
      </c>
      <c r="AF94" s="32">
        <v>5</v>
      </c>
      <c r="AG94" s="32">
        <v>9</v>
      </c>
      <c r="AH94" s="32">
        <v>9</v>
      </c>
      <c r="AI94" s="31">
        <v>9</v>
      </c>
      <c r="AJ94" s="32">
        <v>9</v>
      </c>
    </row>
    <row r="95" spans="22:36" ht="12.75">
      <c r="V95" s="30">
        <v>95</v>
      </c>
      <c r="W95" s="31">
        <v>5</v>
      </c>
      <c r="X95" s="32">
        <v>10</v>
      </c>
      <c r="Y95" s="32">
        <v>10</v>
      </c>
      <c r="Z95" s="32">
        <v>5</v>
      </c>
      <c r="AA95" s="33">
        <v>5</v>
      </c>
      <c r="AB95" s="33">
        <v>5</v>
      </c>
      <c r="AC95" s="31">
        <v>5</v>
      </c>
      <c r="AD95" s="32">
        <v>5</v>
      </c>
      <c r="AE95" s="32">
        <v>5</v>
      </c>
      <c r="AF95" s="32">
        <v>4</v>
      </c>
      <c r="AG95" s="32">
        <v>9</v>
      </c>
      <c r="AH95" s="32">
        <v>9</v>
      </c>
      <c r="AI95" s="31">
        <v>9</v>
      </c>
      <c r="AJ95" s="32">
        <v>9</v>
      </c>
    </row>
    <row r="96" spans="22:36" ht="12.75">
      <c r="V96" s="30">
        <v>94</v>
      </c>
      <c r="W96" s="31">
        <v>5</v>
      </c>
      <c r="X96" s="32">
        <v>10</v>
      </c>
      <c r="Y96" s="32">
        <v>10</v>
      </c>
      <c r="Z96" s="32">
        <v>5</v>
      </c>
      <c r="AA96" s="33">
        <v>5</v>
      </c>
      <c r="AB96" s="33">
        <v>5</v>
      </c>
      <c r="AC96" s="31">
        <v>5</v>
      </c>
      <c r="AD96" s="32">
        <v>5</v>
      </c>
      <c r="AE96" s="32">
        <v>4</v>
      </c>
      <c r="AF96" s="32">
        <v>4</v>
      </c>
      <c r="AG96" s="32">
        <v>9</v>
      </c>
      <c r="AH96" s="32">
        <v>9</v>
      </c>
      <c r="AI96" s="31">
        <v>9</v>
      </c>
      <c r="AJ96" s="32">
        <v>9</v>
      </c>
    </row>
    <row r="97" spans="22:36" ht="12.75">
      <c r="V97" s="30">
        <v>93</v>
      </c>
      <c r="W97" s="31">
        <v>5</v>
      </c>
      <c r="X97" s="32">
        <v>10</v>
      </c>
      <c r="Y97" s="32">
        <v>10</v>
      </c>
      <c r="Z97" s="32">
        <v>5</v>
      </c>
      <c r="AA97" s="33">
        <v>5</v>
      </c>
      <c r="AB97" s="33">
        <v>5</v>
      </c>
      <c r="AC97" s="31">
        <v>5</v>
      </c>
      <c r="AD97" s="32">
        <v>4</v>
      </c>
      <c r="AE97" s="32">
        <v>4</v>
      </c>
      <c r="AF97" s="32">
        <v>4</v>
      </c>
      <c r="AG97" s="32">
        <v>9</v>
      </c>
      <c r="AH97" s="32">
        <v>9</v>
      </c>
      <c r="AI97" s="31">
        <v>9</v>
      </c>
      <c r="AJ97" s="32">
        <v>9</v>
      </c>
    </row>
    <row r="98" spans="22:36" ht="12.75">
      <c r="V98" s="30">
        <v>92</v>
      </c>
      <c r="W98" s="31">
        <v>5</v>
      </c>
      <c r="X98" s="32">
        <v>10</v>
      </c>
      <c r="Y98" s="32">
        <v>10</v>
      </c>
      <c r="Z98" s="32">
        <v>5</v>
      </c>
      <c r="AA98" s="33">
        <v>5</v>
      </c>
      <c r="AB98" s="33">
        <v>5</v>
      </c>
      <c r="AC98" s="31">
        <v>4</v>
      </c>
      <c r="AD98" s="32">
        <v>4</v>
      </c>
      <c r="AE98" s="32">
        <v>4</v>
      </c>
      <c r="AF98" s="32">
        <v>4</v>
      </c>
      <c r="AG98" s="32">
        <v>9</v>
      </c>
      <c r="AH98" s="32">
        <v>9</v>
      </c>
      <c r="AI98" s="31">
        <v>9</v>
      </c>
      <c r="AJ98" s="32">
        <v>9</v>
      </c>
    </row>
    <row r="99" spans="22:36" ht="12.75">
      <c r="V99" s="30">
        <v>91</v>
      </c>
      <c r="W99" s="31">
        <v>5</v>
      </c>
      <c r="X99" s="32">
        <v>10</v>
      </c>
      <c r="Y99" s="32">
        <v>10</v>
      </c>
      <c r="Z99" s="32">
        <v>5</v>
      </c>
      <c r="AA99" s="33">
        <v>5</v>
      </c>
      <c r="AB99" s="33">
        <v>4</v>
      </c>
      <c r="AC99" s="31">
        <v>4</v>
      </c>
      <c r="AD99" s="32">
        <v>4</v>
      </c>
      <c r="AE99" s="32">
        <v>4</v>
      </c>
      <c r="AF99" s="32">
        <v>4</v>
      </c>
      <c r="AG99" s="32">
        <v>9</v>
      </c>
      <c r="AH99" s="32">
        <v>9</v>
      </c>
      <c r="AI99" s="31">
        <v>9</v>
      </c>
      <c r="AJ99" s="32">
        <v>9</v>
      </c>
    </row>
    <row r="100" spans="22:36" ht="12.75">
      <c r="V100" s="30">
        <v>90</v>
      </c>
      <c r="W100" s="31">
        <v>5</v>
      </c>
      <c r="X100" s="32">
        <v>10</v>
      </c>
      <c r="Y100" s="32">
        <v>10</v>
      </c>
      <c r="Z100" s="32">
        <v>5</v>
      </c>
      <c r="AA100" s="33">
        <v>4</v>
      </c>
      <c r="AB100" s="33">
        <v>4</v>
      </c>
      <c r="AC100" s="31">
        <v>4</v>
      </c>
      <c r="AD100" s="32">
        <v>4</v>
      </c>
      <c r="AE100" s="32">
        <v>4</v>
      </c>
      <c r="AF100" s="32">
        <v>4</v>
      </c>
      <c r="AG100" s="32">
        <v>9</v>
      </c>
      <c r="AH100" s="32">
        <v>9</v>
      </c>
      <c r="AI100" s="31">
        <v>9</v>
      </c>
      <c r="AJ100" s="32">
        <v>9</v>
      </c>
    </row>
    <row r="101" spans="22:36" ht="12.75">
      <c r="V101" s="30">
        <v>89</v>
      </c>
      <c r="W101" s="31">
        <v>5</v>
      </c>
      <c r="X101" s="32">
        <v>10</v>
      </c>
      <c r="Y101" s="32">
        <v>10</v>
      </c>
      <c r="Z101" s="32">
        <v>4</v>
      </c>
      <c r="AA101" s="33">
        <v>4</v>
      </c>
      <c r="AB101" s="33">
        <v>4</v>
      </c>
      <c r="AC101" s="31">
        <v>4</v>
      </c>
      <c r="AD101" s="32">
        <v>4</v>
      </c>
      <c r="AE101" s="32">
        <v>4</v>
      </c>
      <c r="AF101" s="32">
        <v>4</v>
      </c>
      <c r="AG101" s="32">
        <v>9</v>
      </c>
      <c r="AH101" s="32">
        <v>9</v>
      </c>
      <c r="AI101" s="31">
        <v>9</v>
      </c>
      <c r="AJ101" s="32">
        <v>9</v>
      </c>
    </row>
    <row r="102" spans="22:36" ht="12.75">
      <c r="V102" s="30">
        <v>88</v>
      </c>
      <c r="W102" s="31">
        <v>5</v>
      </c>
      <c r="X102" s="32">
        <v>10</v>
      </c>
      <c r="Y102" s="32">
        <v>9</v>
      </c>
      <c r="Z102" s="32">
        <v>4</v>
      </c>
      <c r="AA102" s="33">
        <v>4</v>
      </c>
      <c r="AB102" s="33">
        <v>4</v>
      </c>
      <c r="AC102" s="31">
        <v>4</v>
      </c>
      <c r="AD102" s="32">
        <v>4</v>
      </c>
      <c r="AE102" s="32">
        <v>4</v>
      </c>
      <c r="AF102" s="32">
        <v>4</v>
      </c>
      <c r="AG102" s="32">
        <v>9</v>
      </c>
      <c r="AH102" s="32">
        <v>9</v>
      </c>
      <c r="AI102" s="31">
        <v>9</v>
      </c>
      <c r="AJ102" s="32">
        <v>9</v>
      </c>
    </row>
    <row r="103" spans="22:36" ht="12.75">
      <c r="V103" s="30">
        <v>87</v>
      </c>
      <c r="W103" s="31">
        <v>5</v>
      </c>
      <c r="X103" s="32">
        <v>9</v>
      </c>
      <c r="Y103" s="32">
        <v>9</v>
      </c>
      <c r="Z103" s="32">
        <v>4</v>
      </c>
      <c r="AA103" s="33">
        <v>4</v>
      </c>
      <c r="AB103" s="33">
        <v>4</v>
      </c>
      <c r="AC103" s="31">
        <v>4</v>
      </c>
      <c r="AD103" s="32">
        <v>4</v>
      </c>
      <c r="AE103" s="32">
        <v>4</v>
      </c>
      <c r="AF103" s="32">
        <v>4</v>
      </c>
      <c r="AG103" s="32">
        <v>9</v>
      </c>
      <c r="AH103" s="32">
        <v>9</v>
      </c>
      <c r="AI103" s="31">
        <v>9</v>
      </c>
      <c r="AJ103" s="32">
        <v>9</v>
      </c>
    </row>
    <row r="104" spans="22:36" ht="12.75">
      <c r="V104" s="30">
        <v>86</v>
      </c>
      <c r="W104" s="31">
        <v>4</v>
      </c>
      <c r="X104" s="32">
        <v>9</v>
      </c>
      <c r="Y104" s="32">
        <v>9</v>
      </c>
      <c r="Z104" s="32">
        <v>4</v>
      </c>
      <c r="AA104" s="33">
        <v>4</v>
      </c>
      <c r="AB104" s="33">
        <v>4</v>
      </c>
      <c r="AC104" s="31">
        <v>4</v>
      </c>
      <c r="AD104" s="32">
        <v>4</v>
      </c>
      <c r="AE104" s="32">
        <v>4</v>
      </c>
      <c r="AF104" s="32">
        <v>4</v>
      </c>
      <c r="AG104" s="32">
        <v>9</v>
      </c>
      <c r="AH104" s="32">
        <v>9</v>
      </c>
      <c r="AI104" s="31">
        <v>9</v>
      </c>
      <c r="AJ104" s="32">
        <v>9</v>
      </c>
    </row>
    <row r="105" spans="22:36" ht="12.75">
      <c r="V105" s="30">
        <v>85</v>
      </c>
      <c r="W105" s="31">
        <v>4</v>
      </c>
      <c r="X105" s="32">
        <v>9</v>
      </c>
      <c r="Y105" s="32">
        <v>9</v>
      </c>
      <c r="Z105" s="32">
        <v>4</v>
      </c>
      <c r="AA105" s="33">
        <v>4</v>
      </c>
      <c r="AB105" s="33">
        <v>4</v>
      </c>
      <c r="AC105" s="31">
        <v>4</v>
      </c>
      <c r="AD105" s="32">
        <v>4</v>
      </c>
      <c r="AE105" s="32">
        <v>4</v>
      </c>
      <c r="AF105" s="32">
        <v>4</v>
      </c>
      <c r="AG105" s="32">
        <v>9</v>
      </c>
      <c r="AH105" s="32">
        <v>9</v>
      </c>
      <c r="AI105" s="31">
        <v>9</v>
      </c>
      <c r="AJ105" s="32">
        <v>8</v>
      </c>
    </row>
    <row r="106" spans="22:36" ht="12.75">
      <c r="V106" s="30">
        <v>84</v>
      </c>
      <c r="W106" s="31">
        <v>4</v>
      </c>
      <c r="X106" s="32">
        <v>9</v>
      </c>
      <c r="Y106" s="32">
        <v>9</v>
      </c>
      <c r="Z106" s="32">
        <v>4</v>
      </c>
      <c r="AA106" s="33">
        <v>4</v>
      </c>
      <c r="AB106" s="33">
        <v>4</v>
      </c>
      <c r="AC106" s="31">
        <v>4</v>
      </c>
      <c r="AD106" s="32">
        <v>4</v>
      </c>
      <c r="AE106" s="32">
        <v>4</v>
      </c>
      <c r="AF106" s="32">
        <v>4</v>
      </c>
      <c r="AG106" s="32">
        <v>9</v>
      </c>
      <c r="AH106" s="32">
        <v>9</v>
      </c>
      <c r="AI106" s="31">
        <v>8</v>
      </c>
      <c r="AJ106" s="32">
        <v>8</v>
      </c>
    </row>
    <row r="107" spans="22:36" ht="12.75">
      <c r="V107" s="30">
        <v>83</v>
      </c>
      <c r="W107" s="31">
        <v>4</v>
      </c>
      <c r="X107" s="32">
        <v>9</v>
      </c>
      <c r="Y107" s="32">
        <v>9</v>
      </c>
      <c r="Z107" s="32">
        <v>4</v>
      </c>
      <c r="AA107" s="33">
        <v>4</v>
      </c>
      <c r="AB107" s="33">
        <v>4</v>
      </c>
      <c r="AC107" s="31">
        <v>4</v>
      </c>
      <c r="AD107" s="32">
        <v>4</v>
      </c>
      <c r="AE107" s="32">
        <v>4</v>
      </c>
      <c r="AF107" s="32">
        <v>4</v>
      </c>
      <c r="AG107" s="32">
        <v>9</v>
      </c>
      <c r="AH107" s="32">
        <v>8</v>
      </c>
      <c r="AI107" s="31">
        <v>8</v>
      </c>
      <c r="AJ107" s="32">
        <v>8</v>
      </c>
    </row>
    <row r="108" spans="22:36" ht="12.75">
      <c r="V108" s="30">
        <v>82</v>
      </c>
      <c r="W108" s="31">
        <v>4</v>
      </c>
      <c r="X108" s="32">
        <v>9</v>
      </c>
      <c r="Y108" s="32">
        <v>9</v>
      </c>
      <c r="Z108" s="32">
        <v>4</v>
      </c>
      <c r="AA108" s="33">
        <v>4</v>
      </c>
      <c r="AB108" s="33">
        <v>4</v>
      </c>
      <c r="AC108" s="31">
        <v>4</v>
      </c>
      <c r="AD108" s="32">
        <v>4</v>
      </c>
      <c r="AE108" s="32">
        <v>4</v>
      </c>
      <c r="AF108" s="32">
        <v>4</v>
      </c>
      <c r="AG108" s="32">
        <v>8</v>
      </c>
      <c r="AH108" s="32">
        <v>8</v>
      </c>
      <c r="AI108" s="31">
        <v>8</v>
      </c>
      <c r="AJ108" s="32">
        <v>8</v>
      </c>
    </row>
    <row r="109" spans="22:36" ht="12.75">
      <c r="V109" s="30">
        <v>81</v>
      </c>
      <c r="W109" s="31">
        <v>4</v>
      </c>
      <c r="X109" s="32">
        <v>9</v>
      </c>
      <c r="Y109" s="32">
        <v>9</v>
      </c>
      <c r="Z109" s="32">
        <v>4</v>
      </c>
      <c r="AA109" s="33">
        <v>4</v>
      </c>
      <c r="AB109" s="33">
        <v>4</v>
      </c>
      <c r="AC109" s="31">
        <v>4</v>
      </c>
      <c r="AD109" s="32">
        <v>4</v>
      </c>
      <c r="AE109" s="32">
        <v>4</v>
      </c>
      <c r="AF109" s="32">
        <v>3</v>
      </c>
      <c r="AG109" s="32">
        <v>8</v>
      </c>
      <c r="AH109" s="32">
        <v>8</v>
      </c>
      <c r="AI109" s="31">
        <v>8</v>
      </c>
      <c r="AJ109" s="32">
        <v>8</v>
      </c>
    </row>
    <row r="110" spans="22:36" ht="12.75">
      <c r="V110" s="30">
        <v>80</v>
      </c>
      <c r="W110" s="31">
        <v>4</v>
      </c>
      <c r="X110" s="32">
        <v>9</v>
      </c>
      <c r="Y110" s="32">
        <v>9</v>
      </c>
      <c r="Z110" s="32">
        <v>4</v>
      </c>
      <c r="AA110" s="33">
        <v>4</v>
      </c>
      <c r="AB110" s="33">
        <v>4</v>
      </c>
      <c r="AC110" s="31">
        <v>4</v>
      </c>
      <c r="AD110" s="32">
        <v>4</v>
      </c>
      <c r="AE110" s="32">
        <v>3</v>
      </c>
      <c r="AF110" s="32">
        <v>3</v>
      </c>
      <c r="AG110" s="32">
        <v>8</v>
      </c>
      <c r="AH110" s="32">
        <v>8</v>
      </c>
      <c r="AI110" s="31">
        <v>8</v>
      </c>
      <c r="AJ110" s="32">
        <v>8</v>
      </c>
    </row>
    <row r="111" spans="22:36" ht="12.75">
      <c r="V111" s="30">
        <v>79</v>
      </c>
      <c r="W111" s="31">
        <v>4</v>
      </c>
      <c r="X111" s="32">
        <v>9</v>
      </c>
      <c r="Y111" s="32">
        <v>9</v>
      </c>
      <c r="Z111" s="32">
        <v>4</v>
      </c>
      <c r="AA111" s="33">
        <v>4</v>
      </c>
      <c r="AB111" s="33">
        <v>4</v>
      </c>
      <c r="AC111" s="31">
        <v>4</v>
      </c>
      <c r="AD111" s="32">
        <v>3</v>
      </c>
      <c r="AE111" s="32">
        <v>3</v>
      </c>
      <c r="AF111" s="32">
        <v>3</v>
      </c>
      <c r="AG111" s="32">
        <v>8</v>
      </c>
      <c r="AH111" s="32">
        <v>8</v>
      </c>
      <c r="AI111" s="31">
        <v>8</v>
      </c>
      <c r="AJ111" s="32">
        <v>8</v>
      </c>
    </row>
    <row r="112" spans="22:36" ht="12.75">
      <c r="V112" s="30">
        <v>78</v>
      </c>
      <c r="W112" s="31">
        <v>4</v>
      </c>
      <c r="X112" s="32">
        <v>9</v>
      </c>
      <c r="Y112" s="32">
        <v>9</v>
      </c>
      <c r="Z112" s="32">
        <v>4</v>
      </c>
      <c r="AA112" s="33">
        <v>4</v>
      </c>
      <c r="AB112" s="33">
        <v>4</v>
      </c>
      <c r="AC112" s="31">
        <v>3</v>
      </c>
      <c r="AD112" s="32">
        <v>3</v>
      </c>
      <c r="AE112" s="32">
        <v>3</v>
      </c>
      <c r="AF112" s="32">
        <v>3</v>
      </c>
      <c r="AG112" s="32">
        <v>8</v>
      </c>
      <c r="AH112" s="32">
        <v>8</v>
      </c>
      <c r="AI112" s="31">
        <v>8</v>
      </c>
      <c r="AJ112" s="32">
        <v>8</v>
      </c>
    </row>
    <row r="113" spans="22:36" ht="12.75">
      <c r="V113" s="30">
        <v>77</v>
      </c>
      <c r="W113" s="31">
        <v>4</v>
      </c>
      <c r="X113" s="32">
        <v>9</v>
      </c>
      <c r="Y113" s="32">
        <v>9</v>
      </c>
      <c r="Z113" s="32">
        <v>4</v>
      </c>
      <c r="AA113" s="33">
        <v>4</v>
      </c>
      <c r="AB113" s="33">
        <v>3</v>
      </c>
      <c r="AC113" s="31">
        <v>3</v>
      </c>
      <c r="AD113" s="32">
        <v>3</v>
      </c>
      <c r="AE113" s="32">
        <v>3</v>
      </c>
      <c r="AF113" s="32">
        <v>3</v>
      </c>
      <c r="AG113" s="32">
        <v>8</v>
      </c>
      <c r="AH113" s="32">
        <v>8</v>
      </c>
      <c r="AI113" s="31">
        <v>8</v>
      </c>
      <c r="AJ113" s="32">
        <v>8</v>
      </c>
    </row>
    <row r="114" spans="22:36" ht="12.75">
      <c r="V114" s="30">
        <v>76</v>
      </c>
      <c r="W114" s="31">
        <v>4</v>
      </c>
      <c r="X114" s="32">
        <v>9</v>
      </c>
      <c r="Y114" s="32">
        <v>9</v>
      </c>
      <c r="Z114" s="32">
        <v>4</v>
      </c>
      <c r="AA114" s="33">
        <v>3</v>
      </c>
      <c r="AB114" s="33">
        <v>3</v>
      </c>
      <c r="AC114" s="31">
        <v>3</v>
      </c>
      <c r="AD114" s="32">
        <v>3</v>
      </c>
      <c r="AE114" s="32">
        <v>3</v>
      </c>
      <c r="AF114" s="32">
        <v>3</v>
      </c>
      <c r="AG114" s="32">
        <v>8</v>
      </c>
      <c r="AH114" s="32">
        <v>8</v>
      </c>
      <c r="AI114" s="31">
        <v>8</v>
      </c>
      <c r="AJ114" s="32">
        <v>8</v>
      </c>
    </row>
    <row r="115" spans="22:36" ht="12.75">
      <c r="V115" s="30">
        <v>75</v>
      </c>
      <c r="W115" s="31">
        <v>4</v>
      </c>
      <c r="X115" s="32">
        <v>9</v>
      </c>
      <c r="Y115" s="32">
        <v>9</v>
      </c>
      <c r="Z115" s="32">
        <v>3</v>
      </c>
      <c r="AA115" s="33">
        <v>3</v>
      </c>
      <c r="AB115" s="33">
        <v>3</v>
      </c>
      <c r="AC115" s="31">
        <v>3</v>
      </c>
      <c r="AD115" s="32">
        <v>3</v>
      </c>
      <c r="AE115" s="32">
        <v>3</v>
      </c>
      <c r="AF115" s="32">
        <v>3</v>
      </c>
      <c r="AG115" s="32">
        <v>8</v>
      </c>
      <c r="AH115" s="32">
        <v>8</v>
      </c>
      <c r="AI115" s="31">
        <v>8</v>
      </c>
      <c r="AJ115" s="32">
        <v>8</v>
      </c>
    </row>
    <row r="116" spans="22:36" ht="12.75">
      <c r="V116" s="30">
        <v>74</v>
      </c>
      <c r="W116" s="31">
        <v>4</v>
      </c>
      <c r="X116" s="32">
        <v>9</v>
      </c>
      <c r="Y116" s="32">
        <v>8</v>
      </c>
      <c r="Z116" s="32">
        <v>3</v>
      </c>
      <c r="AA116" s="33">
        <v>3</v>
      </c>
      <c r="AB116" s="33">
        <v>3</v>
      </c>
      <c r="AC116" s="31">
        <v>3</v>
      </c>
      <c r="AD116" s="32">
        <v>3</v>
      </c>
      <c r="AE116" s="32">
        <v>3</v>
      </c>
      <c r="AF116" s="32">
        <v>3</v>
      </c>
      <c r="AG116" s="32">
        <v>8</v>
      </c>
      <c r="AH116" s="32">
        <v>8</v>
      </c>
      <c r="AI116" s="31">
        <v>8</v>
      </c>
      <c r="AJ116" s="32">
        <v>8</v>
      </c>
    </row>
    <row r="117" spans="22:36" ht="12.75">
      <c r="V117" s="30">
        <v>73</v>
      </c>
      <c r="W117" s="31">
        <v>4</v>
      </c>
      <c r="X117" s="32">
        <v>8</v>
      </c>
      <c r="Y117" s="32">
        <v>8</v>
      </c>
      <c r="Z117" s="32">
        <v>3</v>
      </c>
      <c r="AA117" s="33">
        <v>3</v>
      </c>
      <c r="AB117" s="33">
        <v>3</v>
      </c>
      <c r="AC117" s="31">
        <v>3</v>
      </c>
      <c r="AD117" s="32">
        <v>3</v>
      </c>
      <c r="AE117" s="32">
        <v>3</v>
      </c>
      <c r="AF117" s="32">
        <v>3</v>
      </c>
      <c r="AG117" s="32">
        <v>8</v>
      </c>
      <c r="AH117" s="32">
        <v>8</v>
      </c>
      <c r="AI117" s="31">
        <v>8</v>
      </c>
      <c r="AJ117" s="32">
        <v>8</v>
      </c>
    </row>
    <row r="118" spans="22:36" ht="12.75">
      <c r="V118" s="30">
        <v>72</v>
      </c>
      <c r="W118" s="31">
        <v>3</v>
      </c>
      <c r="X118" s="32">
        <v>8</v>
      </c>
      <c r="Y118" s="32">
        <v>8</v>
      </c>
      <c r="Z118" s="32">
        <v>3</v>
      </c>
      <c r="AA118" s="33">
        <v>3</v>
      </c>
      <c r="AB118" s="33">
        <v>3</v>
      </c>
      <c r="AC118" s="31">
        <v>3</v>
      </c>
      <c r="AD118" s="32">
        <v>3</v>
      </c>
      <c r="AE118" s="32">
        <v>3</v>
      </c>
      <c r="AF118" s="32">
        <v>3</v>
      </c>
      <c r="AG118" s="32">
        <v>8</v>
      </c>
      <c r="AH118" s="32">
        <v>8</v>
      </c>
      <c r="AI118" s="31">
        <v>8</v>
      </c>
      <c r="AJ118" s="32">
        <v>8</v>
      </c>
    </row>
    <row r="119" spans="22:36" ht="12.75">
      <c r="V119" s="30">
        <v>71</v>
      </c>
      <c r="W119" s="31">
        <v>3</v>
      </c>
      <c r="X119" s="32">
        <v>8</v>
      </c>
      <c r="Y119" s="32">
        <v>8</v>
      </c>
      <c r="Z119" s="32">
        <v>3</v>
      </c>
      <c r="AA119" s="33">
        <v>3</v>
      </c>
      <c r="AB119" s="33">
        <v>3</v>
      </c>
      <c r="AC119" s="31">
        <v>3</v>
      </c>
      <c r="AD119" s="32">
        <v>3</v>
      </c>
      <c r="AE119" s="32">
        <v>3</v>
      </c>
      <c r="AF119" s="32">
        <v>3</v>
      </c>
      <c r="AG119" s="32">
        <v>8</v>
      </c>
      <c r="AH119" s="32">
        <v>8</v>
      </c>
      <c r="AI119" s="31">
        <v>8</v>
      </c>
      <c r="AJ119" s="32">
        <v>7</v>
      </c>
    </row>
    <row r="120" spans="22:36" ht="12.75">
      <c r="V120" s="30">
        <v>70</v>
      </c>
      <c r="W120" s="31">
        <v>3</v>
      </c>
      <c r="X120" s="32">
        <v>8</v>
      </c>
      <c r="Y120" s="32">
        <v>8</v>
      </c>
      <c r="Z120" s="32">
        <v>3</v>
      </c>
      <c r="AA120" s="33">
        <v>3</v>
      </c>
      <c r="AB120" s="33">
        <v>3</v>
      </c>
      <c r="AC120" s="31">
        <v>3</v>
      </c>
      <c r="AD120" s="32">
        <v>3</v>
      </c>
      <c r="AE120" s="32">
        <v>3</v>
      </c>
      <c r="AF120" s="32">
        <v>3</v>
      </c>
      <c r="AG120" s="32">
        <v>8</v>
      </c>
      <c r="AH120" s="32">
        <v>8</v>
      </c>
      <c r="AI120" s="31">
        <v>7</v>
      </c>
      <c r="AJ120" s="32">
        <v>7</v>
      </c>
    </row>
    <row r="121" spans="22:36" ht="12.75">
      <c r="V121" s="30">
        <v>69</v>
      </c>
      <c r="W121" s="31">
        <v>3</v>
      </c>
      <c r="X121" s="32">
        <v>8</v>
      </c>
      <c r="Y121" s="32">
        <v>8</v>
      </c>
      <c r="Z121" s="32">
        <v>3</v>
      </c>
      <c r="AA121" s="33">
        <v>3</v>
      </c>
      <c r="AB121" s="33">
        <v>3</v>
      </c>
      <c r="AC121" s="31">
        <v>3</v>
      </c>
      <c r="AD121" s="32">
        <v>3</v>
      </c>
      <c r="AE121" s="32">
        <v>3</v>
      </c>
      <c r="AF121" s="32">
        <v>3</v>
      </c>
      <c r="AG121" s="32">
        <v>8</v>
      </c>
      <c r="AH121" s="32">
        <v>7</v>
      </c>
      <c r="AI121" s="31">
        <v>7</v>
      </c>
      <c r="AJ121" s="32">
        <v>7</v>
      </c>
    </row>
    <row r="122" spans="22:36" ht="12.75">
      <c r="V122" s="30">
        <v>68</v>
      </c>
      <c r="W122" s="31">
        <v>3</v>
      </c>
      <c r="X122" s="32">
        <v>8</v>
      </c>
      <c r="Y122" s="32">
        <v>8</v>
      </c>
      <c r="Z122" s="32">
        <v>3</v>
      </c>
      <c r="AA122" s="33">
        <v>3</v>
      </c>
      <c r="AB122" s="33">
        <v>3</v>
      </c>
      <c r="AC122" s="31">
        <v>3</v>
      </c>
      <c r="AD122" s="32">
        <v>3</v>
      </c>
      <c r="AE122" s="32">
        <v>3</v>
      </c>
      <c r="AF122" s="32">
        <v>3</v>
      </c>
      <c r="AG122" s="32">
        <v>7</v>
      </c>
      <c r="AH122" s="32">
        <v>7</v>
      </c>
      <c r="AI122" s="31">
        <v>7</v>
      </c>
      <c r="AJ122" s="32">
        <v>7</v>
      </c>
    </row>
    <row r="123" spans="22:36" ht="12.75">
      <c r="V123" s="30">
        <v>67</v>
      </c>
      <c r="W123" s="31">
        <v>3</v>
      </c>
      <c r="X123" s="32">
        <v>8</v>
      </c>
      <c r="Y123" s="32">
        <v>8</v>
      </c>
      <c r="Z123" s="32">
        <v>3</v>
      </c>
      <c r="AA123" s="33">
        <v>3</v>
      </c>
      <c r="AB123" s="33">
        <v>3</v>
      </c>
      <c r="AC123" s="31">
        <v>3</v>
      </c>
      <c r="AD123" s="32">
        <v>3</v>
      </c>
      <c r="AE123" s="32">
        <v>3</v>
      </c>
      <c r="AF123" s="32">
        <v>2</v>
      </c>
      <c r="AG123" s="32">
        <v>7</v>
      </c>
      <c r="AH123" s="32">
        <v>7</v>
      </c>
      <c r="AI123" s="31">
        <v>7</v>
      </c>
      <c r="AJ123" s="32">
        <v>7</v>
      </c>
    </row>
    <row r="124" spans="22:36" ht="12.75">
      <c r="V124" s="30">
        <v>66</v>
      </c>
      <c r="W124" s="31">
        <v>3</v>
      </c>
      <c r="X124" s="32">
        <v>8</v>
      </c>
      <c r="Y124" s="32">
        <v>8</v>
      </c>
      <c r="Z124" s="32">
        <v>3</v>
      </c>
      <c r="AA124" s="33">
        <v>3</v>
      </c>
      <c r="AB124" s="33">
        <v>3</v>
      </c>
      <c r="AC124" s="31">
        <v>3</v>
      </c>
      <c r="AD124" s="32">
        <v>3</v>
      </c>
      <c r="AE124" s="32">
        <v>2</v>
      </c>
      <c r="AF124" s="32">
        <v>2</v>
      </c>
      <c r="AG124" s="32">
        <v>7</v>
      </c>
      <c r="AH124" s="32">
        <v>7</v>
      </c>
      <c r="AI124" s="31">
        <v>7</v>
      </c>
      <c r="AJ124" s="32">
        <v>7</v>
      </c>
    </row>
    <row r="125" spans="22:36" ht="12.75">
      <c r="V125" s="30">
        <v>65</v>
      </c>
      <c r="W125" s="31">
        <v>3</v>
      </c>
      <c r="X125" s="32">
        <v>8</v>
      </c>
      <c r="Y125" s="32">
        <v>8</v>
      </c>
      <c r="Z125" s="32">
        <v>3</v>
      </c>
      <c r="AA125" s="33">
        <v>3</v>
      </c>
      <c r="AB125" s="33">
        <v>3</v>
      </c>
      <c r="AC125" s="31">
        <v>3</v>
      </c>
      <c r="AD125" s="32">
        <v>2</v>
      </c>
      <c r="AE125" s="32">
        <v>2</v>
      </c>
      <c r="AF125" s="32">
        <v>2</v>
      </c>
      <c r="AG125" s="32">
        <v>7</v>
      </c>
      <c r="AH125" s="32">
        <v>7</v>
      </c>
      <c r="AI125" s="31">
        <v>7</v>
      </c>
      <c r="AJ125" s="32">
        <v>7</v>
      </c>
    </row>
    <row r="126" spans="22:36" ht="12.75">
      <c r="V126" s="30">
        <v>64</v>
      </c>
      <c r="W126" s="31">
        <v>3</v>
      </c>
      <c r="X126" s="32">
        <v>8</v>
      </c>
      <c r="Y126" s="32">
        <v>8</v>
      </c>
      <c r="Z126" s="32">
        <v>3</v>
      </c>
      <c r="AA126" s="33">
        <v>3</v>
      </c>
      <c r="AB126" s="33">
        <v>3</v>
      </c>
      <c r="AC126" s="31">
        <v>2</v>
      </c>
      <c r="AD126" s="32">
        <v>2</v>
      </c>
      <c r="AE126" s="32">
        <v>2</v>
      </c>
      <c r="AF126" s="32">
        <v>2</v>
      </c>
      <c r="AG126" s="32">
        <v>7</v>
      </c>
      <c r="AH126" s="32">
        <v>7</v>
      </c>
      <c r="AI126" s="31">
        <v>7</v>
      </c>
      <c r="AJ126" s="32">
        <v>7</v>
      </c>
    </row>
    <row r="127" spans="22:36" ht="12.75">
      <c r="V127" s="30">
        <v>63</v>
      </c>
      <c r="W127" s="31">
        <v>3</v>
      </c>
      <c r="X127" s="32">
        <v>8</v>
      </c>
      <c r="Y127" s="32">
        <v>8</v>
      </c>
      <c r="Z127" s="32">
        <v>3</v>
      </c>
      <c r="AA127" s="33">
        <v>3</v>
      </c>
      <c r="AB127" s="33">
        <v>2</v>
      </c>
      <c r="AC127" s="31">
        <v>2</v>
      </c>
      <c r="AD127" s="32">
        <v>2</v>
      </c>
      <c r="AE127" s="32">
        <v>2</v>
      </c>
      <c r="AF127" s="32">
        <v>2</v>
      </c>
      <c r="AG127" s="32">
        <v>7</v>
      </c>
      <c r="AH127" s="32">
        <v>7</v>
      </c>
      <c r="AI127" s="31">
        <v>7</v>
      </c>
      <c r="AJ127" s="32">
        <v>7</v>
      </c>
    </row>
    <row r="128" spans="22:36" ht="12.75">
      <c r="V128" s="30">
        <v>62</v>
      </c>
      <c r="W128" s="31">
        <v>3</v>
      </c>
      <c r="X128" s="32">
        <v>8</v>
      </c>
      <c r="Y128" s="32">
        <v>8</v>
      </c>
      <c r="Z128" s="32">
        <v>3</v>
      </c>
      <c r="AA128" s="33">
        <v>2</v>
      </c>
      <c r="AB128" s="33">
        <v>2</v>
      </c>
      <c r="AC128" s="31">
        <v>2</v>
      </c>
      <c r="AD128" s="32">
        <v>2</v>
      </c>
      <c r="AE128" s="32">
        <v>2</v>
      </c>
      <c r="AF128" s="32">
        <v>2</v>
      </c>
      <c r="AG128" s="32">
        <v>7</v>
      </c>
      <c r="AH128" s="32">
        <v>7</v>
      </c>
      <c r="AI128" s="31">
        <v>7</v>
      </c>
      <c r="AJ128" s="32">
        <v>7</v>
      </c>
    </row>
    <row r="129" spans="22:36" ht="12.75">
      <c r="V129" s="30">
        <v>61</v>
      </c>
      <c r="W129" s="31">
        <v>3</v>
      </c>
      <c r="X129" s="32">
        <v>8</v>
      </c>
      <c r="Y129" s="32">
        <v>8</v>
      </c>
      <c r="Z129" s="32">
        <v>2</v>
      </c>
      <c r="AA129" s="33">
        <v>2</v>
      </c>
      <c r="AB129" s="33">
        <v>2</v>
      </c>
      <c r="AC129" s="31">
        <v>2</v>
      </c>
      <c r="AD129" s="32">
        <v>2</v>
      </c>
      <c r="AE129" s="32">
        <v>2</v>
      </c>
      <c r="AF129" s="32">
        <v>2</v>
      </c>
      <c r="AG129" s="32">
        <v>7</v>
      </c>
      <c r="AH129" s="32">
        <v>7</v>
      </c>
      <c r="AI129" s="31">
        <v>7</v>
      </c>
      <c r="AJ129" s="32">
        <v>7</v>
      </c>
    </row>
    <row r="130" spans="22:36" ht="12.75">
      <c r="V130" s="30">
        <v>60</v>
      </c>
      <c r="W130" s="31">
        <v>3</v>
      </c>
      <c r="X130" s="32">
        <v>8</v>
      </c>
      <c r="Y130" s="32">
        <v>7</v>
      </c>
      <c r="Z130" s="32">
        <v>2</v>
      </c>
      <c r="AA130" s="33">
        <v>2</v>
      </c>
      <c r="AB130" s="33">
        <v>2</v>
      </c>
      <c r="AC130" s="31">
        <v>2</v>
      </c>
      <c r="AD130" s="32">
        <v>2</v>
      </c>
      <c r="AE130" s="32">
        <v>2</v>
      </c>
      <c r="AF130" s="32">
        <v>2</v>
      </c>
      <c r="AG130" s="32">
        <v>7</v>
      </c>
      <c r="AH130" s="32">
        <v>7</v>
      </c>
      <c r="AI130" s="31">
        <v>7</v>
      </c>
      <c r="AJ130" s="32">
        <v>7</v>
      </c>
    </row>
    <row r="131" spans="22:36" ht="12.75">
      <c r="V131" s="30">
        <v>59</v>
      </c>
      <c r="W131" s="31">
        <v>3</v>
      </c>
      <c r="X131" s="32">
        <v>7</v>
      </c>
      <c r="Y131" s="32">
        <v>7</v>
      </c>
      <c r="Z131" s="32">
        <v>2</v>
      </c>
      <c r="AA131" s="33">
        <v>2</v>
      </c>
      <c r="AB131" s="33">
        <v>2</v>
      </c>
      <c r="AC131" s="31">
        <v>2</v>
      </c>
      <c r="AD131" s="32">
        <v>2</v>
      </c>
      <c r="AE131" s="32">
        <v>2</v>
      </c>
      <c r="AF131" s="32">
        <v>2</v>
      </c>
      <c r="AG131" s="32">
        <v>7</v>
      </c>
      <c r="AH131" s="32">
        <v>7</v>
      </c>
      <c r="AI131" s="31">
        <v>7</v>
      </c>
      <c r="AJ131" s="32">
        <v>7</v>
      </c>
    </row>
    <row r="132" spans="22:36" ht="12.75">
      <c r="V132" s="30">
        <v>58</v>
      </c>
      <c r="W132" s="31">
        <v>2</v>
      </c>
      <c r="X132" s="32">
        <v>7</v>
      </c>
      <c r="Y132" s="32">
        <v>7</v>
      </c>
      <c r="Z132" s="32">
        <v>2</v>
      </c>
      <c r="AA132" s="33">
        <v>2</v>
      </c>
      <c r="AB132" s="33">
        <v>2</v>
      </c>
      <c r="AC132" s="31">
        <v>2</v>
      </c>
      <c r="AD132" s="32">
        <v>2</v>
      </c>
      <c r="AE132" s="32">
        <v>2</v>
      </c>
      <c r="AF132" s="32">
        <v>2</v>
      </c>
      <c r="AG132" s="32">
        <v>7</v>
      </c>
      <c r="AH132" s="32">
        <v>7</v>
      </c>
      <c r="AI132" s="31">
        <v>7</v>
      </c>
      <c r="AJ132" s="32">
        <v>7</v>
      </c>
    </row>
    <row r="133" spans="22:36" ht="12.75">
      <c r="V133" s="30">
        <v>57</v>
      </c>
      <c r="W133" s="31">
        <v>2</v>
      </c>
      <c r="X133" s="32">
        <v>7</v>
      </c>
      <c r="Y133" s="32">
        <v>7</v>
      </c>
      <c r="Z133" s="32">
        <v>2</v>
      </c>
      <c r="AA133" s="33">
        <v>2</v>
      </c>
      <c r="AB133" s="33">
        <v>2</v>
      </c>
      <c r="AC133" s="31">
        <v>2</v>
      </c>
      <c r="AD133" s="32">
        <v>2</v>
      </c>
      <c r="AE133" s="32">
        <v>2</v>
      </c>
      <c r="AF133" s="32">
        <v>2</v>
      </c>
      <c r="AG133" s="32">
        <v>7</v>
      </c>
      <c r="AH133" s="32">
        <v>7</v>
      </c>
      <c r="AI133" s="31">
        <v>7</v>
      </c>
      <c r="AJ133" s="32">
        <v>6</v>
      </c>
    </row>
    <row r="134" spans="22:36" ht="12.75">
      <c r="V134" s="30">
        <v>56</v>
      </c>
      <c r="W134" s="31">
        <v>2</v>
      </c>
      <c r="X134" s="32">
        <v>7</v>
      </c>
      <c r="Y134" s="32">
        <v>7</v>
      </c>
      <c r="Z134" s="32">
        <v>2</v>
      </c>
      <c r="AA134" s="33">
        <v>2</v>
      </c>
      <c r="AB134" s="33">
        <v>2</v>
      </c>
      <c r="AC134" s="31">
        <v>2</v>
      </c>
      <c r="AD134" s="32">
        <v>2</v>
      </c>
      <c r="AE134" s="32">
        <v>2</v>
      </c>
      <c r="AF134" s="32">
        <v>2</v>
      </c>
      <c r="AG134" s="32">
        <v>7</v>
      </c>
      <c r="AH134" s="32">
        <v>7</v>
      </c>
      <c r="AI134" s="31">
        <v>6</v>
      </c>
      <c r="AJ134" s="32">
        <v>6</v>
      </c>
    </row>
    <row r="135" spans="22:36" ht="12.75">
      <c r="V135" s="30">
        <v>55</v>
      </c>
      <c r="W135" s="31">
        <v>2</v>
      </c>
      <c r="X135" s="32">
        <v>7</v>
      </c>
      <c r="Y135" s="32">
        <v>7</v>
      </c>
      <c r="Z135" s="32">
        <v>2</v>
      </c>
      <c r="AA135" s="33">
        <v>2</v>
      </c>
      <c r="AB135" s="33">
        <v>2</v>
      </c>
      <c r="AC135" s="31">
        <v>2</v>
      </c>
      <c r="AD135" s="32">
        <v>2</v>
      </c>
      <c r="AE135" s="32">
        <v>2</v>
      </c>
      <c r="AF135" s="32">
        <v>2</v>
      </c>
      <c r="AG135" s="32">
        <v>7</v>
      </c>
      <c r="AH135" s="32">
        <v>6</v>
      </c>
      <c r="AI135" s="31">
        <v>6</v>
      </c>
      <c r="AJ135" s="32">
        <v>6</v>
      </c>
    </row>
    <row r="136" spans="22:36" ht="12.75">
      <c r="V136" s="30">
        <v>54</v>
      </c>
      <c r="W136" s="31">
        <v>2</v>
      </c>
      <c r="X136" s="32">
        <v>7</v>
      </c>
      <c r="Y136" s="32">
        <v>7</v>
      </c>
      <c r="Z136" s="32">
        <v>2</v>
      </c>
      <c r="AA136" s="33">
        <v>2</v>
      </c>
      <c r="AB136" s="33">
        <v>2</v>
      </c>
      <c r="AC136" s="31">
        <v>2</v>
      </c>
      <c r="AD136" s="32">
        <v>2</v>
      </c>
      <c r="AE136" s="32">
        <v>2</v>
      </c>
      <c r="AF136" s="32">
        <v>2</v>
      </c>
      <c r="AG136" s="32">
        <v>6</v>
      </c>
      <c r="AH136" s="32">
        <v>6</v>
      </c>
      <c r="AI136" s="31">
        <v>6</v>
      </c>
      <c r="AJ136" s="32">
        <v>6</v>
      </c>
    </row>
    <row r="137" spans="22:36" ht="12.75">
      <c r="V137" s="30">
        <v>53</v>
      </c>
      <c r="W137" s="31">
        <v>2</v>
      </c>
      <c r="X137" s="32">
        <v>7</v>
      </c>
      <c r="Y137" s="32">
        <v>7</v>
      </c>
      <c r="Z137" s="32">
        <v>2</v>
      </c>
      <c r="AA137" s="33">
        <v>2</v>
      </c>
      <c r="AB137" s="33">
        <v>2</v>
      </c>
      <c r="AC137" s="31">
        <v>2</v>
      </c>
      <c r="AD137" s="32">
        <v>2</v>
      </c>
      <c r="AE137" s="32">
        <v>2</v>
      </c>
      <c r="AF137" s="32">
        <v>1</v>
      </c>
      <c r="AG137" s="32">
        <v>6</v>
      </c>
      <c r="AH137" s="32">
        <v>6</v>
      </c>
      <c r="AI137" s="31">
        <v>6</v>
      </c>
      <c r="AJ137" s="32">
        <v>6</v>
      </c>
    </row>
    <row r="138" spans="22:36" ht="12.75">
      <c r="V138" s="30">
        <v>52</v>
      </c>
      <c r="W138" s="31">
        <v>2</v>
      </c>
      <c r="X138" s="32">
        <v>7</v>
      </c>
      <c r="Y138" s="32">
        <v>7</v>
      </c>
      <c r="Z138" s="32">
        <v>2</v>
      </c>
      <c r="AA138" s="33">
        <v>2</v>
      </c>
      <c r="AB138" s="33">
        <v>2</v>
      </c>
      <c r="AC138" s="31">
        <v>2</v>
      </c>
      <c r="AD138" s="32">
        <v>2</v>
      </c>
      <c r="AE138" s="32">
        <v>1</v>
      </c>
      <c r="AF138" s="32">
        <v>1</v>
      </c>
      <c r="AG138" s="32">
        <v>6</v>
      </c>
      <c r="AH138" s="32">
        <v>6</v>
      </c>
      <c r="AI138" s="31">
        <v>6</v>
      </c>
      <c r="AJ138" s="32">
        <v>6</v>
      </c>
    </row>
    <row r="139" spans="22:36" ht="12.75">
      <c r="V139" s="30">
        <v>51</v>
      </c>
      <c r="W139" s="31">
        <v>2</v>
      </c>
      <c r="X139" s="32">
        <v>7</v>
      </c>
      <c r="Y139" s="32">
        <v>7</v>
      </c>
      <c r="Z139" s="32">
        <v>2</v>
      </c>
      <c r="AA139" s="33">
        <v>2</v>
      </c>
      <c r="AB139" s="33">
        <v>2</v>
      </c>
      <c r="AC139" s="31">
        <v>2</v>
      </c>
      <c r="AD139" s="32">
        <v>1</v>
      </c>
      <c r="AE139" s="32">
        <v>1</v>
      </c>
      <c r="AF139" s="32">
        <v>1</v>
      </c>
      <c r="AG139" s="32">
        <v>6</v>
      </c>
      <c r="AH139" s="32">
        <v>6</v>
      </c>
      <c r="AI139" s="31">
        <v>6</v>
      </c>
      <c r="AJ139" s="32">
        <v>6</v>
      </c>
    </row>
    <row r="140" spans="22:36" ht="12.75">
      <c r="V140" s="30">
        <v>50</v>
      </c>
      <c r="W140" s="31">
        <v>2</v>
      </c>
      <c r="X140" s="32">
        <v>7</v>
      </c>
      <c r="Y140" s="32">
        <v>7</v>
      </c>
      <c r="Z140" s="32">
        <v>2</v>
      </c>
      <c r="AA140" s="33">
        <v>2</v>
      </c>
      <c r="AB140" s="33">
        <v>2</v>
      </c>
      <c r="AC140" s="31">
        <v>1</v>
      </c>
      <c r="AD140" s="32">
        <v>1</v>
      </c>
      <c r="AE140" s="32">
        <v>1</v>
      </c>
      <c r="AF140" s="32">
        <v>1</v>
      </c>
      <c r="AG140" s="32">
        <v>6</v>
      </c>
      <c r="AH140" s="32">
        <v>6</v>
      </c>
      <c r="AI140" s="31">
        <v>6</v>
      </c>
      <c r="AJ140" s="32">
        <v>6</v>
      </c>
    </row>
    <row r="141" spans="22:36" ht="12.75">
      <c r="V141" s="30">
        <v>49</v>
      </c>
      <c r="W141" s="31">
        <v>2</v>
      </c>
      <c r="X141" s="32">
        <v>7</v>
      </c>
      <c r="Y141" s="32">
        <v>7</v>
      </c>
      <c r="Z141" s="32">
        <v>2</v>
      </c>
      <c r="AA141" s="33">
        <v>2</v>
      </c>
      <c r="AB141" s="33">
        <v>1</v>
      </c>
      <c r="AC141" s="31">
        <v>1</v>
      </c>
      <c r="AD141" s="32">
        <v>1</v>
      </c>
      <c r="AE141" s="32">
        <v>1</v>
      </c>
      <c r="AF141" s="32">
        <v>1</v>
      </c>
      <c r="AG141" s="32">
        <v>6</v>
      </c>
      <c r="AH141" s="32">
        <v>6</v>
      </c>
      <c r="AI141" s="31">
        <v>6</v>
      </c>
      <c r="AJ141" s="32">
        <v>6</v>
      </c>
    </row>
    <row r="142" spans="22:36" ht="12.75">
      <c r="V142" s="30">
        <v>48</v>
      </c>
      <c r="W142" s="31">
        <v>2</v>
      </c>
      <c r="X142" s="32">
        <v>7</v>
      </c>
      <c r="Y142" s="32">
        <v>7</v>
      </c>
      <c r="Z142" s="32">
        <v>2</v>
      </c>
      <c r="AA142" s="33">
        <v>1</v>
      </c>
      <c r="AB142" s="33">
        <v>1</v>
      </c>
      <c r="AC142" s="31">
        <v>1</v>
      </c>
      <c r="AD142" s="32">
        <v>1</v>
      </c>
      <c r="AE142" s="32">
        <v>1</v>
      </c>
      <c r="AF142" s="32">
        <v>1</v>
      </c>
      <c r="AG142" s="32">
        <v>6</v>
      </c>
      <c r="AH142" s="32">
        <v>6</v>
      </c>
      <c r="AI142" s="31">
        <v>6</v>
      </c>
      <c r="AJ142" s="32">
        <v>6</v>
      </c>
    </row>
    <row r="143" spans="22:36" ht="12.75">
      <c r="V143" s="30">
        <v>47</v>
      </c>
      <c r="W143" s="31">
        <v>2</v>
      </c>
      <c r="X143" s="32">
        <v>7</v>
      </c>
      <c r="Y143" s="32">
        <v>7</v>
      </c>
      <c r="Z143" s="32">
        <v>1</v>
      </c>
      <c r="AA143" s="33">
        <v>1</v>
      </c>
      <c r="AB143" s="33">
        <v>1</v>
      </c>
      <c r="AC143" s="31">
        <v>1</v>
      </c>
      <c r="AD143" s="32">
        <v>1</v>
      </c>
      <c r="AE143" s="32">
        <v>1</v>
      </c>
      <c r="AF143" s="32">
        <v>1</v>
      </c>
      <c r="AG143" s="32">
        <v>6</v>
      </c>
      <c r="AH143" s="32">
        <v>6</v>
      </c>
      <c r="AI143" s="31">
        <v>6</v>
      </c>
      <c r="AJ143" s="32">
        <v>6</v>
      </c>
    </row>
    <row r="144" spans="22:36" ht="12.75">
      <c r="V144" s="30">
        <v>46</v>
      </c>
      <c r="W144" s="31">
        <v>2</v>
      </c>
      <c r="X144" s="32">
        <v>7</v>
      </c>
      <c r="Y144" s="32">
        <v>6</v>
      </c>
      <c r="Z144" s="32">
        <v>1</v>
      </c>
      <c r="AA144" s="33">
        <v>1</v>
      </c>
      <c r="AB144" s="33">
        <v>1</v>
      </c>
      <c r="AC144" s="31">
        <v>1</v>
      </c>
      <c r="AD144" s="32">
        <v>1</v>
      </c>
      <c r="AE144" s="32">
        <v>1</v>
      </c>
      <c r="AF144" s="32">
        <v>1</v>
      </c>
      <c r="AG144" s="32">
        <v>6</v>
      </c>
      <c r="AH144" s="32">
        <v>6</v>
      </c>
      <c r="AI144" s="31">
        <v>6</v>
      </c>
      <c r="AJ144" s="32">
        <v>6</v>
      </c>
    </row>
    <row r="145" spans="22:36" ht="12.75">
      <c r="V145" s="30">
        <v>45</v>
      </c>
      <c r="W145" s="31">
        <v>2</v>
      </c>
      <c r="X145" s="32">
        <v>6</v>
      </c>
      <c r="Y145" s="32">
        <v>6</v>
      </c>
      <c r="Z145" s="32">
        <v>1</v>
      </c>
      <c r="AA145" s="33">
        <v>1</v>
      </c>
      <c r="AB145" s="33">
        <v>1</v>
      </c>
      <c r="AC145" s="31">
        <v>1</v>
      </c>
      <c r="AD145" s="32">
        <v>1</v>
      </c>
      <c r="AE145" s="32">
        <v>1</v>
      </c>
      <c r="AF145" s="32">
        <v>1</v>
      </c>
      <c r="AG145" s="32">
        <v>6</v>
      </c>
      <c r="AH145" s="32">
        <v>6</v>
      </c>
      <c r="AI145" s="31">
        <v>6</v>
      </c>
      <c r="AJ145" s="32">
        <v>6</v>
      </c>
    </row>
    <row r="146" spans="22:36" ht="12.75">
      <c r="V146" s="30">
        <v>44</v>
      </c>
      <c r="W146" s="31">
        <v>1</v>
      </c>
      <c r="X146" s="32">
        <v>6</v>
      </c>
      <c r="Y146" s="32">
        <v>6</v>
      </c>
      <c r="Z146" s="32">
        <v>1</v>
      </c>
      <c r="AA146" s="33">
        <v>1</v>
      </c>
      <c r="AB146" s="33">
        <v>1</v>
      </c>
      <c r="AC146" s="31">
        <v>1</v>
      </c>
      <c r="AD146" s="32">
        <v>1</v>
      </c>
      <c r="AE146" s="32">
        <v>1</v>
      </c>
      <c r="AF146" s="32">
        <v>1</v>
      </c>
      <c r="AG146" s="32">
        <v>6</v>
      </c>
      <c r="AH146" s="32">
        <v>6</v>
      </c>
      <c r="AI146" s="31">
        <v>6</v>
      </c>
      <c r="AJ146" s="32">
        <v>6</v>
      </c>
    </row>
    <row r="147" spans="22:36" ht="12.75">
      <c r="V147" s="30">
        <v>43</v>
      </c>
      <c r="W147" s="31">
        <v>1</v>
      </c>
      <c r="X147" s="32">
        <v>6</v>
      </c>
      <c r="Y147" s="32">
        <v>6</v>
      </c>
      <c r="Z147" s="32">
        <v>1</v>
      </c>
      <c r="AA147" s="33">
        <v>1</v>
      </c>
      <c r="AB147" s="33">
        <v>1</v>
      </c>
      <c r="AC147" s="31">
        <v>1</v>
      </c>
      <c r="AD147" s="32">
        <v>1</v>
      </c>
      <c r="AE147" s="32">
        <v>1</v>
      </c>
      <c r="AF147" s="32">
        <v>1</v>
      </c>
      <c r="AG147" s="32">
        <v>6</v>
      </c>
      <c r="AH147" s="32">
        <v>6</v>
      </c>
      <c r="AI147" s="31">
        <v>6</v>
      </c>
      <c r="AJ147" s="32">
        <v>5</v>
      </c>
    </row>
    <row r="148" spans="22:36" ht="12.75">
      <c r="V148" s="30">
        <v>42</v>
      </c>
      <c r="W148" s="31">
        <v>1</v>
      </c>
      <c r="X148" s="32">
        <v>6</v>
      </c>
      <c r="Y148" s="32">
        <v>6</v>
      </c>
      <c r="Z148" s="32">
        <v>1</v>
      </c>
      <c r="AA148" s="33">
        <v>1</v>
      </c>
      <c r="AB148" s="33">
        <v>1</v>
      </c>
      <c r="AC148" s="31">
        <v>1</v>
      </c>
      <c r="AD148" s="32">
        <v>1</v>
      </c>
      <c r="AE148" s="32">
        <v>1</v>
      </c>
      <c r="AF148" s="32">
        <v>1</v>
      </c>
      <c r="AG148" s="32">
        <v>6</v>
      </c>
      <c r="AH148" s="32">
        <v>6</v>
      </c>
      <c r="AI148" s="31">
        <v>5</v>
      </c>
      <c r="AJ148" s="32">
        <v>5</v>
      </c>
    </row>
    <row r="149" spans="22:36" ht="12.75">
      <c r="V149" s="30">
        <v>41</v>
      </c>
      <c r="W149" s="31">
        <v>1</v>
      </c>
      <c r="X149" s="32">
        <v>6</v>
      </c>
      <c r="Y149" s="32">
        <v>6</v>
      </c>
      <c r="Z149" s="32">
        <v>1</v>
      </c>
      <c r="AA149" s="33">
        <v>1</v>
      </c>
      <c r="AB149" s="33">
        <v>1</v>
      </c>
      <c r="AC149" s="31">
        <v>1</v>
      </c>
      <c r="AD149" s="32">
        <v>1</v>
      </c>
      <c r="AE149" s="32">
        <v>1</v>
      </c>
      <c r="AF149" s="32">
        <v>1</v>
      </c>
      <c r="AG149" s="32">
        <v>6</v>
      </c>
      <c r="AH149" s="32">
        <v>5</v>
      </c>
      <c r="AI149" s="31">
        <v>5</v>
      </c>
      <c r="AJ149" s="32">
        <v>5</v>
      </c>
    </row>
    <row r="150" spans="22:36" ht="12.75">
      <c r="V150" s="30">
        <v>40</v>
      </c>
      <c r="W150" s="31">
        <v>1</v>
      </c>
      <c r="X150" s="32">
        <v>6</v>
      </c>
      <c r="Y150" s="32">
        <v>6</v>
      </c>
      <c r="Z150" s="32">
        <v>1</v>
      </c>
      <c r="AA150" s="33">
        <v>1</v>
      </c>
      <c r="AB150" s="33">
        <v>1</v>
      </c>
      <c r="AC150" s="31">
        <v>1</v>
      </c>
      <c r="AD150" s="32">
        <v>1</v>
      </c>
      <c r="AE150" s="32">
        <v>1</v>
      </c>
      <c r="AF150" s="32">
        <v>1</v>
      </c>
      <c r="AG150" s="32">
        <v>5</v>
      </c>
      <c r="AH150" s="32">
        <v>5</v>
      </c>
      <c r="AI150" s="31">
        <v>5</v>
      </c>
      <c r="AJ150" s="32">
        <v>5</v>
      </c>
    </row>
    <row r="151" spans="22:36" ht="12.75">
      <c r="V151" s="30">
        <v>39</v>
      </c>
      <c r="W151" s="31">
        <v>1</v>
      </c>
      <c r="X151" s="32">
        <v>6</v>
      </c>
      <c r="Y151" s="32">
        <v>6</v>
      </c>
      <c r="Z151" s="32">
        <v>1</v>
      </c>
      <c r="AA151" s="33">
        <v>1</v>
      </c>
      <c r="AB151" s="33">
        <v>1</v>
      </c>
      <c r="AC151" s="31">
        <v>1</v>
      </c>
      <c r="AD151" s="32">
        <v>1</v>
      </c>
      <c r="AE151" s="32">
        <v>1</v>
      </c>
      <c r="AF151" s="32">
        <v>0</v>
      </c>
      <c r="AG151" s="32">
        <v>5</v>
      </c>
      <c r="AH151" s="32">
        <v>5</v>
      </c>
      <c r="AI151" s="31">
        <v>5</v>
      </c>
      <c r="AJ151" s="32">
        <v>5</v>
      </c>
    </row>
    <row r="152" spans="22:36" ht="12.75">
      <c r="V152" s="30">
        <v>38</v>
      </c>
      <c r="W152" s="31">
        <v>1</v>
      </c>
      <c r="X152" s="32">
        <v>6</v>
      </c>
      <c r="Y152" s="32">
        <v>6</v>
      </c>
      <c r="Z152" s="32">
        <v>1</v>
      </c>
      <c r="AA152" s="33">
        <v>1</v>
      </c>
      <c r="AB152" s="33">
        <v>1</v>
      </c>
      <c r="AC152" s="31">
        <v>1</v>
      </c>
      <c r="AD152" s="32">
        <v>1</v>
      </c>
      <c r="AE152" s="32">
        <v>0</v>
      </c>
      <c r="AF152" s="32">
        <v>0</v>
      </c>
      <c r="AG152" s="32">
        <v>5</v>
      </c>
      <c r="AH152" s="32">
        <v>5</v>
      </c>
      <c r="AI152" s="31">
        <v>5</v>
      </c>
      <c r="AJ152" s="32">
        <v>5</v>
      </c>
    </row>
    <row r="153" spans="22:36" ht="12.75">
      <c r="V153" s="30">
        <v>37</v>
      </c>
      <c r="W153" s="31">
        <v>1</v>
      </c>
      <c r="X153" s="32">
        <v>6</v>
      </c>
      <c r="Y153" s="32">
        <v>6</v>
      </c>
      <c r="Z153" s="32">
        <v>1</v>
      </c>
      <c r="AA153" s="33">
        <v>1</v>
      </c>
      <c r="AB153" s="33">
        <v>1</v>
      </c>
      <c r="AC153" s="31">
        <v>1</v>
      </c>
      <c r="AD153" s="32">
        <v>0</v>
      </c>
      <c r="AE153" s="32">
        <v>0</v>
      </c>
      <c r="AF153" s="32">
        <v>0</v>
      </c>
      <c r="AG153" s="32">
        <v>5</v>
      </c>
      <c r="AH153" s="32">
        <v>5</v>
      </c>
      <c r="AI153" s="31">
        <v>5</v>
      </c>
      <c r="AJ153" s="32">
        <v>5</v>
      </c>
    </row>
    <row r="154" spans="22:36" ht="12.75">
      <c r="V154" s="30">
        <v>36</v>
      </c>
      <c r="W154" s="31">
        <v>1</v>
      </c>
      <c r="X154" s="32">
        <v>6</v>
      </c>
      <c r="Y154" s="32">
        <v>6</v>
      </c>
      <c r="Z154" s="32">
        <v>1</v>
      </c>
      <c r="AA154" s="33">
        <v>1</v>
      </c>
      <c r="AB154" s="33">
        <v>1</v>
      </c>
      <c r="AC154" s="31">
        <v>0</v>
      </c>
      <c r="AD154" s="32">
        <v>0</v>
      </c>
      <c r="AE154" s="32">
        <v>0</v>
      </c>
      <c r="AF154" s="32">
        <v>0</v>
      </c>
      <c r="AG154" s="32">
        <v>5</v>
      </c>
      <c r="AH154" s="32">
        <v>5</v>
      </c>
      <c r="AI154" s="31">
        <v>5</v>
      </c>
      <c r="AJ154" s="32">
        <v>5</v>
      </c>
    </row>
    <row r="155" spans="22:36" ht="12.75">
      <c r="V155" s="30">
        <v>35</v>
      </c>
      <c r="W155" s="31">
        <v>1</v>
      </c>
      <c r="X155" s="32">
        <v>6</v>
      </c>
      <c r="Y155" s="32">
        <v>6</v>
      </c>
      <c r="Z155" s="32">
        <v>1</v>
      </c>
      <c r="AA155" s="33">
        <v>1</v>
      </c>
      <c r="AB155" s="33">
        <v>0</v>
      </c>
      <c r="AC155" s="31">
        <v>0</v>
      </c>
      <c r="AD155" s="32">
        <v>0</v>
      </c>
      <c r="AE155" s="32">
        <v>0</v>
      </c>
      <c r="AF155" s="32">
        <v>0</v>
      </c>
      <c r="AG155" s="32">
        <v>5</v>
      </c>
      <c r="AH155" s="32">
        <v>5</v>
      </c>
      <c r="AI155" s="31">
        <v>5</v>
      </c>
      <c r="AJ155" s="32">
        <v>5</v>
      </c>
    </row>
    <row r="156" spans="22:36" ht="12.75">
      <c r="V156" s="30">
        <v>34</v>
      </c>
      <c r="W156" s="31">
        <v>1</v>
      </c>
      <c r="X156" s="32">
        <v>6</v>
      </c>
      <c r="Y156" s="32">
        <v>6</v>
      </c>
      <c r="Z156" s="32">
        <v>1</v>
      </c>
      <c r="AA156" s="33">
        <v>0</v>
      </c>
      <c r="AB156" s="33">
        <v>0</v>
      </c>
      <c r="AC156" s="31">
        <v>0</v>
      </c>
      <c r="AD156" s="32">
        <v>0</v>
      </c>
      <c r="AE156" s="32">
        <v>0</v>
      </c>
      <c r="AF156" s="32">
        <v>0</v>
      </c>
      <c r="AG156" s="32">
        <v>5</v>
      </c>
      <c r="AH156" s="32">
        <v>5</v>
      </c>
      <c r="AI156" s="31">
        <v>5</v>
      </c>
      <c r="AJ156" s="32">
        <v>5</v>
      </c>
    </row>
    <row r="157" spans="22:36" ht="12.75">
      <c r="V157" s="30">
        <v>33</v>
      </c>
      <c r="W157" s="31">
        <v>1</v>
      </c>
      <c r="X157" s="32">
        <v>6</v>
      </c>
      <c r="Y157" s="32">
        <v>6</v>
      </c>
      <c r="Z157" s="32">
        <v>0</v>
      </c>
      <c r="AA157" s="33">
        <v>0</v>
      </c>
      <c r="AB157" s="33">
        <v>0</v>
      </c>
      <c r="AC157" s="31">
        <v>0</v>
      </c>
      <c r="AD157" s="32">
        <v>0</v>
      </c>
      <c r="AE157" s="32">
        <v>0</v>
      </c>
      <c r="AF157" s="32">
        <v>0</v>
      </c>
      <c r="AG157" s="32">
        <v>5</v>
      </c>
      <c r="AH157" s="32">
        <v>5</v>
      </c>
      <c r="AI157" s="31">
        <v>5</v>
      </c>
      <c r="AJ157" s="32">
        <v>5</v>
      </c>
    </row>
    <row r="158" spans="22:36" ht="12.75">
      <c r="V158" s="30">
        <v>32</v>
      </c>
      <c r="W158" s="31">
        <v>1</v>
      </c>
      <c r="X158" s="32">
        <v>6</v>
      </c>
      <c r="Y158" s="32">
        <v>5</v>
      </c>
      <c r="Z158" s="32">
        <v>0</v>
      </c>
      <c r="AA158" s="33">
        <v>0</v>
      </c>
      <c r="AB158" s="33">
        <v>0</v>
      </c>
      <c r="AC158" s="31">
        <v>0</v>
      </c>
      <c r="AD158" s="32">
        <v>0</v>
      </c>
      <c r="AE158" s="32">
        <v>0</v>
      </c>
      <c r="AF158" s="32">
        <v>0</v>
      </c>
      <c r="AG158" s="32">
        <v>5</v>
      </c>
      <c r="AH158" s="32">
        <v>5</v>
      </c>
      <c r="AI158" s="31">
        <v>5</v>
      </c>
      <c r="AJ158" s="32">
        <v>5</v>
      </c>
    </row>
    <row r="159" spans="22:36" ht="12.75">
      <c r="V159" s="30">
        <v>31</v>
      </c>
      <c r="W159" s="31">
        <v>1</v>
      </c>
      <c r="X159" s="32">
        <v>5</v>
      </c>
      <c r="Y159" s="32">
        <v>5</v>
      </c>
      <c r="Z159" s="32">
        <v>0</v>
      </c>
      <c r="AA159" s="33">
        <v>0</v>
      </c>
      <c r="AB159" s="33">
        <v>0</v>
      </c>
      <c r="AC159" s="31">
        <v>0</v>
      </c>
      <c r="AD159" s="32">
        <v>0</v>
      </c>
      <c r="AE159" s="32">
        <v>0</v>
      </c>
      <c r="AF159" s="32">
        <v>0</v>
      </c>
      <c r="AG159" s="32">
        <v>5</v>
      </c>
      <c r="AH159" s="32">
        <v>5</v>
      </c>
      <c r="AI159" s="31">
        <v>5</v>
      </c>
      <c r="AJ159" s="32">
        <v>5</v>
      </c>
    </row>
    <row r="160" spans="22:36" ht="12.75">
      <c r="V160" s="30">
        <v>30</v>
      </c>
      <c r="W160" s="31">
        <v>0</v>
      </c>
      <c r="X160" s="32">
        <v>5</v>
      </c>
      <c r="Y160" s="32">
        <v>5</v>
      </c>
      <c r="Z160" s="32">
        <v>0</v>
      </c>
      <c r="AA160" s="33">
        <v>0</v>
      </c>
      <c r="AB160" s="33">
        <v>0</v>
      </c>
      <c r="AC160" s="31">
        <v>0</v>
      </c>
      <c r="AD160" s="32">
        <v>0</v>
      </c>
      <c r="AE160" s="32">
        <v>0</v>
      </c>
      <c r="AF160" s="32">
        <v>0</v>
      </c>
      <c r="AG160" s="32">
        <v>5</v>
      </c>
      <c r="AH160" s="32">
        <v>5</v>
      </c>
      <c r="AI160" s="31">
        <v>5</v>
      </c>
      <c r="AJ160" s="32">
        <v>5</v>
      </c>
    </row>
    <row r="161" spans="22:36" ht="12.75">
      <c r="V161" s="30">
        <v>29</v>
      </c>
      <c r="W161" s="31">
        <v>0</v>
      </c>
      <c r="X161" s="32">
        <v>5</v>
      </c>
      <c r="Y161" s="32">
        <v>5</v>
      </c>
      <c r="Z161" s="32">
        <v>0</v>
      </c>
      <c r="AA161" s="33">
        <v>0</v>
      </c>
      <c r="AB161" s="33">
        <v>0</v>
      </c>
      <c r="AC161" s="31">
        <v>0</v>
      </c>
      <c r="AD161" s="32">
        <v>0</v>
      </c>
      <c r="AE161" s="32">
        <v>0</v>
      </c>
      <c r="AF161" s="32">
        <v>0</v>
      </c>
      <c r="AG161" s="32">
        <v>5</v>
      </c>
      <c r="AH161" s="32">
        <v>5</v>
      </c>
      <c r="AI161" s="31">
        <v>5</v>
      </c>
      <c r="AJ161" s="32">
        <v>4</v>
      </c>
    </row>
    <row r="162" spans="22:36" ht="12.75">
      <c r="V162" s="30">
        <v>28</v>
      </c>
      <c r="W162" s="31">
        <v>0</v>
      </c>
      <c r="X162" s="32">
        <v>5</v>
      </c>
      <c r="Y162" s="32">
        <v>5</v>
      </c>
      <c r="Z162" s="32">
        <v>0</v>
      </c>
      <c r="AA162" s="33">
        <v>0</v>
      </c>
      <c r="AB162" s="33">
        <v>0</v>
      </c>
      <c r="AC162" s="31">
        <v>0</v>
      </c>
      <c r="AD162" s="32">
        <v>0</v>
      </c>
      <c r="AE162" s="32">
        <v>0</v>
      </c>
      <c r="AF162" s="32">
        <v>0</v>
      </c>
      <c r="AG162" s="32">
        <v>5</v>
      </c>
      <c r="AH162" s="32">
        <v>5</v>
      </c>
      <c r="AI162" s="31">
        <v>4</v>
      </c>
      <c r="AJ162" s="31">
        <v>4</v>
      </c>
    </row>
    <row r="163" spans="22:36" ht="12.75">
      <c r="V163" s="30">
        <v>27</v>
      </c>
      <c r="W163" s="31">
        <v>0</v>
      </c>
      <c r="X163" s="32">
        <v>5</v>
      </c>
      <c r="Y163" s="32">
        <v>5</v>
      </c>
      <c r="Z163" s="32">
        <v>0</v>
      </c>
      <c r="AA163" s="33">
        <v>0</v>
      </c>
      <c r="AB163" s="33">
        <v>0</v>
      </c>
      <c r="AC163" s="31">
        <v>0</v>
      </c>
      <c r="AD163" s="32">
        <v>0</v>
      </c>
      <c r="AE163" s="32">
        <v>0</v>
      </c>
      <c r="AF163" s="32">
        <v>0</v>
      </c>
      <c r="AG163" s="32">
        <v>5</v>
      </c>
      <c r="AH163" s="32">
        <v>4</v>
      </c>
      <c r="AI163" s="31">
        <v>4</v>
      </c>
      <c r="AJ163" s="31">
        <v>4</v>
      </c>
    </row>
    <row r="164" spans="22:36" ht="12.75">
      <c r="V164" s="30">
        <v>26</v>
      </c>
      <c r="W164" s="31">
        <v>0</v>
      </c>
      <c r="X164" s="32">
        <v>5</v>
      </c>
      <c r="Y164" s="32">
        <v>5</v>
      </c>
      <c r="Z164" s="32">
        <v>0</v>
      </c>
      <c r="AA164" s="33">
        <v>0</v>
      </c>
      <c r="AB164" s="33">
        <v>0</v>
      </c>
      <c r="AC164" s="31">
        <v>0</v>
      </c>
      <c r="AD164" s="32">
        <v>0</v>
      </c>
      <c r="AE164" s="32">
        <v>0</v>
      </c>
      <c r="AF164" s="32">
        <v>0</v>
      </c>
      <c r="AG164" s="32">
        <v>4</v>
      </c>
      <c r="AH164" s="32">
        <v>4</v>
      </c>
      <c r="AI164" s="31">
        <v>4</v>
      </c>
      <c r="AJ164" s="31">
        <v>4</v>
      </c>
    </row>
  </sheetData>
  <sheetProtection sheet="1" formatCells="0" formatColumns="0" formatRows="0"/>
  <protectedRanges>
    <protectedRange sqref="C2 E3:V3 E2:S2" name="Aralık1_2_1_21"/>
  </protectedRanges>
  <mergeCells count="11">
    <mergeCell ref="O3:R3"/>
    <mergeCell ref="V3:AJ3"/>
    <mergeCell ref="B4:C4"/>
    <mergeCell ref="K43:R43"/>
    <mergeCell ref="K44:R44"/>
    <mergeCell ref="A1:S1"/>
    <mergeCell ref="A2:A4"/>
    <mergeCell ref="B2:C3"/>
    <mergeCell ref="E2:S2"/>
    <mergeCell ref="E3:H3"/>
    <mergeCell ref="I3:N3"/>
  </mergeCells>
  <printOptions horizontalCentered="1" verticalCentered="1"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İsmet</cp:lastModifiedBy>
  <cp:lastPrinted>2018-12-26T23:54:56Z</cp:lastPrinted>
  <dcterms:created xsi:type="dcterms:W3CDTF">2008-01-03T18:39:31Z</dcterms:created>
  <dcterms:modified xsi:type="dcterms:W3CDTF">2018-12-27T00:04:43Z</dcterms:modified>
  <cp:category/>
  <cp:version/>
  <cp:contentType/>
  <cp:contentStatus/>
</cp:coreProperties>
</file>